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495" windowWidth="27885" windowHeight="17505"/>
  </bookViews>
  <sheets>
    <sheet name="Échantillon" sheetId="2" r:id="rId1"/>
    <sheet name="Synthèse" sheetId="5" r:id="rId2"/>
    <sheet name="P01" sheetId="6" r:id="rId3"/>
    <sheet name="P02" sheetId="7" r:id="rId4"/>
    <sheet name="P03" sheetId="8" r:id="rId5"/>
    <sheet name="P04" sheetId="9" r:id="rId6"/>
    <sheet name="P05" sheetId="10" r:id="rId7"/>
    <sheet name="P06" sheetId="11" r:id="rId8"/>
    <sheet name="P07" sheetId="12" r:id="rId9"/>
    <sheet name="P08" sheetId="13" r:id="rId10"/>
    <sheet name="P09" sheetId="14" r:id="rId11"/>
    <sheet name="P10" sheetId="15" r:id="rId12"/>
  </sheets>
  <definedNames>
    <definedName name="_xlnm._FilterDatabase" localSheetId="2" hidden="1">'P01'!$D$3:$D$109</definedName>
    <definedName name="_xlnm._FilterDatabase" localSheetId="3" hidden="1">'P02'!$D$3:$D$109</definedName>
    <definedName name="_xlnm._FilterDatabase" localSheetId="4" hidden="1">'P03'!$D$3:$D$109</definedName>
    <definedName name="_xlnm._FilterDatabase" localSheetId="5" hidden="1">'P04'!$D$3:$D$109</definedName>
    <definedName name="_xlnm._FilterDatabase" localSheetId="6" hidden="1">'P05'!$D$3:$D$109</definedName>
    <definedName name="_xlnm._FilterDatabase" localSheetId="7" hidden="1">'P06'!$D$3:$D$109</definedName>
    <definedName name="_xlnm._FilterDatabase" localSheetId="8" hidden="1">'P07'!$D$3:$D$109</definedName>
    <definedName name="_xlnm._FilterDatabase" localSheetId="9" hidden="1">'P08'!$D$3:$D$109</definedName>
    <definedName name="_xlnm._FilterDatabase" localSheetId="10" hidden="1">'P09'!$D$3:$D$109</definedName>
    <definedName name="_xlnm._FilterDatabase" localSheetId="11" hidden="1">'P10'!$D$3:$D$109</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2" i="5" l="1"/>
  <c r="O11" i="5"/>
  <c r="O10" i="5"/>
  <c r="O9" i="5"/>
  <c r="A2" i="12"/>
  <c r="B46" i="7"/>
  <c r="B46" i="15"/>
  <c r="B46" i="14"/>
  <c r="B46" i="13"/>
  <c r="B46" i="12"/>
  <c r="B46" i="11"/>
  <c r="B46" i="10"/>
  <c r="B46" i="9"/>
  <c r="B46" i="8"/>
  <c r="A98" i="8" l="1"/>
  <c r="A98" i="9"/>
  <c r="A98" i="10"/>
  <c r="A98" i="11"/>
  <c r="A98" i="12"/>
  <c r="A98" i="13"/>
  <c r="A98" i="14"/>
  <c r="A98" i="15"/>
  <c r="A98" i="7"/>
  <c r="A87" i="8"/>
  <c r="A87" i="9"/>
  <c r="A87" i="10"/>
  <c r="A87" i="11"/>
  <c r="A87" i="12"/>
  <c r="A87" i="13"/>
  <c r="A87" i="14"/>
  <c r="A87" i="15"/>
  <c r="A87" i="7"/>
  <c r="A87" i="6"/>
  <c r="A74" i="8"/>
  <c r="A74" i="9"/>
  <c r="A74" i="10"/>
  <c r="A74" i="11"/>
  <c r="A74" i="12"/>
  <c r="A74" i="13"/>
  <c r="A74" i="14"/>
  <c r="A74" i="15"/>
  <c r="A74" i="7"/>
  <c r="A74" i="6"/>
  <c r="A98" i="6"/>
  <c r="H9" i="5"/>
  <c r="P9" i="5" s="1"/>
  <c r="Q125" i="5"/>
  <c r="Q116" i="5"/>
  <c r="Q113" i="5"/>
  <c r="Q106" i="5"/>
  <c r="Q105" i="5"/>
  <c r="Q97" i="5"/>
  <c r="Q95" i="5"/>
  <c r="Q87" i="5"/>
  <c r="Q86" i="5"/>
  <c r="Q79" i="5"/>
  <c r="Q78" i="5"/>
  <c r="Q40" i="5"/>
  <c r="Q31" i="5"/>
  <c r="Q16" i="5"/>
  <c r="P123" i="5"/>
  <c r="P122" i="5"/>
  <c r="P111" i="5"/>
  <c r="P103" i="5"/>
  <c r="P64" i="5"/>
  <c r="P63" i="5"/>
  <c r="P55" i="5"/>
  <c r="P54" i="5"/>
  <c r="P32" i="5"/>
  <c r="P15" i="5"/>
  <c r="P14" i="5"/>
  <c r="O117" i="5"/>
  <c r="O107" i="5"/>
  <c r="O106" i="5"/>
  <c r="O97" i="5"/>
  <c r="O95" i="5"/>
  <c r="O87" i="5"/>
  <c r="O86" i="5"/>
  <c r="O79" i="5"/>
  <c r="O78" i="5"/>
  <c r="O69" i="5"/>
  <c r="O59" i="5"/>
  <c r="N123" i="5"/>
  <c r="N122" i="5"/>
  <c r="N108" i="5"/>
  <c r="N99" i="5"/>
  <c r="N98" i="5"/>
  <c r="N90" i="5"/>
  <c r="N89" i="5"/>
  <c r="N81" i="5"/>
  <c r="N80" i="5"/>
  <c r="N70" i="5"/>
  <c r="N69" i="5"/>
  <c r="N60" i="5"/>
  <c r="N59" i="5"/>
  <c r="N23" i="5"/>
  <c r="N22" i="5"/>
  <c r="N10" i="5"/>
  <c r="N9" i="5"/>
  <c r="M116" i="5"/>
  <c r="M113" i="5"/>
  <c r="M105" i="5"/>
  <c r="M104" i="5"/>
  <c r="M94" i="5"/>
  <c r="M85" i="5"/>
  <c r="M77" i="5"/>
  <c r="M64" i="5"/>
  <c r="M63" i="5"/>
  <c r="M55" i="5"/>
  <c r="M54" i="5"/>
  <c r="M15" i="5"/>
  <c r="M14" i="5"/>
  <c r="L117" i="5"/>
  <c r="L108" i="5"/>
  <c r="L107" i="5"/>
  <c r="L98" i="5"/>
  <c r="L97" i="5"/>
  <c r="L89" i="5"/>
  <c r="L87" i="5"/>
  <c r="L80" i="5"/>
  <c r="L79" i="5"/>
  <c r="L69" i="5"/>
  <c r="L59" i="5"/>
  <c r="L43" i="5"/>
  <c r="L15" i="5"/>
  <c r="L14" i="5"/>
  <c r="K117" i="5"/>
  <c r="K107" i="5"/>
  <c r="K106" i="5"/>
  <c r="K97" i="5"/>
  <c r="K95" i="5"/>
  <c r="K87" i="5"/>
  <c r="K86" i="5"/>
  <c r="K79" i="5"/>
  <c r="K78" i="5"/>
  <c r="K40" i="5"/>
  <c r="K16" i="5"/>
  <c r="J123" i="5"/>
  <c r="J122" i="5"/>
  <c r="J108" i="5"/>
  <c r="J99" i="5"/>
  <c r="J98" i="5"/>
  <c r="J90" i="5"/>
  <c r="J89" i="5"/>
  <c r="J81" i="5"/>
  <c r="J80" i="5"/>
  <c r="J71" i="5"/>
  <c r="J70" i="5"/>
  <c r="J61" i="5"/>
  <c r="J60" i="5"/>
  <c r="J33" i="5"/>
  <c r="J15" i="5"/>
  <c r="J14" i="5"/>
  <c r="I117" i="5"/>
  <c r="I107" i="5"/>
  <c r="I106" i="5"/>
  <c r="I97" i="5"/>
  <c r="I95" i="5"/>
  <c r="I85" i="5"/>
  <c r="I77" i="5"/>
  <c r="I62" i="5"/>
  <c r="I61" i="5"/>
  <c r="I50" i="5"/>
  <c r="I22" i="5"/>
  <c r="I10" i="5"/>
  <c r="I9" i="5"/>
  <c r="H11" i="5"/>
  <c r="A31" i="7"/>
  <c r="A31" i="8"/>
  <c r="A31" i="9"/>
  <c r="A31" i="10"/>
  <c r="A31" i="11"/>
  <c r="A31" i="12"/>
  <c r="A31" i="13"/>
  <c r="A31" i="14"/>
  <c r="A31" i="15"/>
  <c r="A31" i="6"/>
  <c r="H10" i="5"/>
  <c r="P10" i="5" s="1"/>
  <c r="H22" i="5"/>
  <c r="P22" i="5" s="1"/>
  <c r="A1" i="15"/>
  <c r="A1" i="14"/>
  <c r="A1" i="13"/>
  <c r="A1" i="10"/>
  <c r="A1" i="11"/>
  <c r="A1" i="12"/>
  <c r="A1" i="9"/>
  <c r="A1" i="8"/>
  <c r="A1" i="7"/>
  <c r="H4" i="5"/>
  <c r="A60" i="7"/>
  <c r="A60" i="8"/>
  <c r="A60" i="9"/>
  <c r="A60" i="10"/>
  <c r="A60" i="11"/>
  <c r="A60" i="12"/>
  <c r="A60" i="13"/>
  <c r="A60" i="14"/>
  <c r="A60" i="15"/>
  <c r="A60" i="6"/>
  <c r="A56" i="7"/>
  <c r="A56" i="8"/>
  <c r="A56" i="9"/>
  <c r="A56" i="10"/>
  <c r="A56" i="11"/>
  <c r="A56" i="12"/>
  <c r="A56" i="13"/>
  <c r="A56" i="14"/>
  <c r="A56" i="15"/>
  <c r="A56" i="6"/>
  <c r="A46" i="7"/>
  <c r="A46" i="8"/>
  <c r="A46" i="9"/>
  <c r="A46" i="10"/>
  <c r="A46" i="11"/>
  <c r="A46" i="12"/>
  <c r="A46" i="13"/>
  <c r="A46" i="14"/>
  <c r="A46" i="15"/>
  <c r="A46" i="6"/>
  <c r="A41" i="7"/>
  <c r="A41" i="8"/>
  <c r="A41" i="9"/>
  <c r="A41" i="10"/>
  <c r="A41" i="11"/>
  <c r="A41" i="12"/>
  <c r="A41" i="13"/>
  <c r="A41" i="14"/>
  <c r="A41" i="15"/>
  <c r="A41" i="6"/>
  <c r="A39" i="7"/>
  <c r="A39" i="8"/>
  <c r="A39" i="9"/>
  <c r="A39" i="10"/>
  <c r="A39" i="11"/>
  <c r="A39" i="12"/>
  <c r="A39" i="13"/>
  <c r="A39" i="14"/>
  <c r="A39" i="15"/>
  <c r="A39" i="6"/>
  <c r="A18" i="7"/>
  <c r="A18" i="8"/>
  <c r="A18" i="9"/>
  <c r="A18" i="10"/>
  <c r="A18" i="11"/>
  <c r="A18" i="12"/>
  <c r="A18" i="13"/>
  <c r="A18" i="14"/>
  <c r="A18" i="15"/>
  <c r="A18" i="6"/>
  <c r="A15" i="7"/>
  <c r="A15" i="8"/>
  <c r="A15" i="9"/>
  <c r="A15" i="10"/>
  <c r="A15" i="11"/>
  <c r="A15" i="12"/>
  <c r="A15" i="13"/>
  <c r="A15" i="14"/>
  <c r="A15" i="15"/>
  <c r="A15" i="6"/>
  <c r="A13" i="7"/>
  <c r="A13" i="8"/>
  <c r="A13" i="9"/>
  <c r="A13" i="10"/>
  <c r="A13" i="11"/>
  <c r="A13" i="12"/>
  <c r="A13" i="13"/>
  <c r="A13" i="14"/>
  <c r="A13" i="15"/>
  <c r="A13" i="6"/>
  <c r="A4" i="7"/>
  <c r="A4" i="8"/>
  <c r="A4" i="9"/>
  <c r="A4" i="10"/>
  <c r="A4" i="11"/>
  <c r="A4" i="12"/>
  <c r="A4" i="13"/>
  <c r="A4" i="14"/>
  <c r="A4" i="15"/>
  <c r="A4" i="6"/>
  <c r="C60" i="7"/>
  <c r="C60" i="8"/>
  <c r="C60" i="9"/>
  <c r="C60" i="10"/>
  <c r="C60" i="11"/>
  <c r="C60" i="12"/>
  <c r="C60" i="13"/>
  <c r="C60" i="14"/>
  <c r="C60" i="15"/>
  <c r="C60" i="6"/>
  <c r="B104" i="7"/>
  <c r="C104" i="7"/>
  <c r="B105" i="7"/>
  <c r="C105" i="7"/>
  <c r="B106" i="7"/>
  <c r="C106" i="7"/>
  <c r="B107" i="7"/>
  <c r="C107" i="7"/>
  <c r="B108" i="7"/>
  <c r="C108" i="7"/>
  <c r="B109" i="7"/>
  <c r="C109" i="7"/>
  <c r="B104" i="8"/>
  <c r="C104" i="8"/>
  <c r="B105" i="8"/>
  <c r="C105" i="8"/>
  <c r="B106" i="8"/>
  <c r="C106" i="8"/>
  <c r="B107" i="8"/>
  <c r="C107" i="8"/>
  <c r="B108" i="8"/>
  <c r="C108" i="8"/>
  <c r="B109" i="8"/>
  <c r="C109" i="8"/>
  <c r="B104" i="9"/>
  <c r="C104" i="9"/>
  <c r="B105" i="9"/>
  <c r="C105" i="9"/>
  <c r="B106" i="9"/>
  <c r="C106" i="9"/>
  <c r="B107" i="9"/>
  <c r="C107" i="9"/>
  <c r="B108" i="9"/>
  <c r="C108" i="9"/>
  <c r="B109" i="9"/>
  <c r="C109" i="9"/>
  <c r="B104" i="10"/>
  <c r="C104" i="10"/>
  <c r="B105" i="10"/>
  <c r="C105" i="10"/>
  <c r="B106" i="10"/>
  <c r="C106" i="10"/>
  <c r="B107" i="10"/>
  <c r="C107" i="10"/>
  <c r="B108" i="10"/>
  <c r="C108" i="10"/>
  <c r="B109" i="10"/>
  <c r="C109" i="10"/>
  <c r="B104" i="11"/>
  <c r="C104" i="11"/>
  <c r="B105" i="11"/>
  <c r="C105" i="11"/>
  <c r="B106" i="11"/>
  <c r="C106" i="11"/>
  <c r="B107" i="11"/>
  <c r="C107" i="11"/>
  <c r="B108" i="11"/>
  <c r="C108" i="11"/>
  <c r="B109" i="11"/>
  <c r="C109" i="11"/>
  <c r="B104" i="12"/>
  <c r="C104" i="12"/>
  <c r="B105" i="12"/>
  <c r="C105" i="12"/>
  <c r="B106" i="12"/>
  <c r="C106" i="12"/>
  <c r="B107" i="12"/>
  <c r="C107" i="12"/>
  <c r="B108" i="12"/>
  <c r="C108" i="12"/>
  <c r="B109" i="12"/>
  <c r="C109" i="12"/>
  <c r="B104" i="13"/>
  <c r="C104" i="13"/>
  <c r="B105" i="13"/>
  <c r="C105" i="13"/>
  <c r="B106" i="13"/>
  <c r="C106" i="13"/>
  <c r="B107" i="13"/>
  <c r="C107" i="13"/>
  <c r="B108" i="13"/>
  <c r="C108" i="13"/>
  <c r="B109" i="13"/>
  <c r="C109" i="13"/>
  <c r="B104" i="14"/>
  <c r="C104" i="14"/>
  <c r="B105" i="14"/>
  <c r="C105" i="14"/>
  <c r="B106" i="14"/>
  <c r="C106" i="14"/>
  <c r="B107" i="14"/>
  <c r="C107" i="14"/>
  <c r="B108" i="14"/>
  <c r="C108" i="14"/>
  <c r="B109" i="14"/>
  <c r="C109" i="14"/>
  <c r="B104" i="15"/>
  <c r="C104" i="15"/>
  <c r="B105" i="15"/>
  <c r="C105" i="15"/>
  <c r="B106" i="15"/>
  <c r="C106" i="15"/>
  <c r="B107" i="15"/>
  <c r="C107" i="15"/>
  <c r="B108" i="15"/>
  <c r="C108" i="15"/>
  <c r="B109" i="15"/>
  <c r="C109" i="15"/>
  <c r="B104" i="6"/>
  <c r="C104" i="6"/>
  <c r="B105" i="6"/>
  <c r="C105" i="6"/>
  <c r="B106" i="6"/>
  <c r="C106" i="6"/>
  <c r="B107" i="6"/>
  <c r="C107" i="6"/>
  <c r="B108" i="6"/>
  <c r="C108" i="6"/>
  <c r="B109" i="6"/>
  <c r="C109" i="6"/>
  <c r="B99" i="7"/>
  <c r="C99" i="7"/>
  <c r="B100" i="7"/>
  <c r="C100" i="7"/>
  <c r="B101" i="7"/>
  <c r="C101" i="7"/>
  <c r="B102" i="7"/>
  <c r="C102" i="7"/>
  <c r="B103" i="7"/>
  <c r="C103" i="7"/>
  <c r="B99" i="8"/>
  <c r="C99" i="8"/>
  <c r="B100" i="8"/>
  <c r="C100" i="8"/>
  <c r="B101" i="8"/>
  <c r="C101" i="8"/>
  <c r="B102" i="8"/>
  <c r="C102" i="8"/>
  <c r="B103" i="8"/>
  <c r="C103" i="8"/>
  <c r="B99" i="9"/>
  <c r="C99" i="9"/>
  <c r="B100" i="9"/>
  <c r="C100" i="9"/>
  <c r="B101" i="9"/>
  <c r="C101" i="9"/>
  <c r="B102" i="9"/>
  <c r="C102" i="9"/>
  <c r="B103" i="9"/>
  <c r="C103" i="9"/>
  <c r="B99" i="10"/>
  <c r="C99" i="10"/>
  <c r="B100" i="10"/>
  <c r="C100" i="10"/>
  <c r="B101" i="10"/>
  <c r="C101" i="10"/>
  <c r="B102" i="10"/>
  <c r="C102" i="10"/>
  <c r="B103" i="10"/>
  <c r="C103" i="10"/>
  <c r="B99" i="11"/>
  <c r="C99" i="11"/>
  <c r="B100" i="11"/>
  <c r="C100" i="11"/>
  <c r="B101" i="11"/>
  <c r="C101" i="11"/>
  <c r="B102" i="11"/>
  <c r="C102" i="11"/>
  <c r="B103" i="11"/>
  <c r="C103" i="11"/>
  <c r="B99" i="12"/>
  <c r="C99" i="12"/>
  <c r="B100" i="12"/>
  <c r="C100" i="12"/>
  <c r="B101" i="12"/>
  <c r="C101" i="12"/>
  <c r="B102" i="12"/>
  <c r="C102" i="12"/>
  <c r="B103" i="12"/>
  <c r="C103" i="12"/>
  <c r="B99" i="13"/>
  <c r="C99" i="13"/>
  <c r="B100" i="13"/>
  <c r="C100" i="13"/>
  <c r="B101" i="13"/>
  <c r="C101" i="13"/>
  <c r="B102" i="13"/>
  <c r="C102" i="13"/>
  <c r="B103" i="13"/>
  <c r="C103" i="13"/>
  <c r="B99" i="14"/>
  <c r="C99" i="14"/>
  <c r="B100" i="14"/>
  <c r="C100" i="14"/>
  <c r="B101" i="14"/>
  <c r="C101" i="14"/>
  <c r="B102" i="14"/>
  <c r="C102" i="14"/>
  <c r="B103" i="14"/>
  <c r="C103" i="14"/>
  <c r="B99" i="15"/>
  <c r="C99" i="15"/>
  <c r="B100" i="15"/>
  <c r="C100" i="15"/>
  <c r="B101" i="15"/>
  <c r="C101" i="15"/>
  <c r="B102" i="15"/>
  <c r="C102" i="15"/>
  <c r="B103" i="15"/>
  <c r="C103" i="15"/>
  <c r="B99" i="6"/>
  <c r="C99" i="6"/>
  <c r="B100" i="6"/>
  <c r="C100" i="6"/>
  <c r="B101" i="6"/>
  <c r="C101" i="6"/>
  <c r="B102" i="6"/>
  <c r="C102" i="6"/>
  <c r="B103" i="6"/>
  <c r="C103" i="6"/>
  <c r="C98" i="7"/>
  <c r="C98" i="8"/>
  <c r="C98" i="9"/>
  <c r="C98" i="10"/>
  <c r="C98" i="11"/>
  <c r="C98" i="12"/>
  <c r="C98" i="13"/>
  <c r="C98" i="14"/>
  <c r="C98" i="15"/>
  <c r="C98" i="6"/>
  <c r="B98" i="7"/>
  <c r="B98" i="8"/>
  <c r="B98" i="9"/>
  <c r="B98" i="10"/>
  <c r="B98" i="11"/>
  <c r="B98" i="12"/>
  <c r="B98" i="13"/>
  <c r="B98" i="14"/>
  <c r="B98" i="15"/>
  <c r="B98" i="6"/>
  <c r="B94" i="7"/>
  <c r="C94" i="7"/>
  <c r="B95" i="7"/>
  <c r="C95" i="7"/>
  <c r="B96" i="7"/>
  <c r="C96" i="7"/>
  <c r="B97" i="7"/>
  <c r="C97" i="7"/>
  <c r="B94" i="8"/>
  <c r="C94" i="8"/>
  <c r="B95" i="8"/>
  <c r="C95" i="8"/>
  <c r="B96" i="8"/>
  <c r="C96" i="8"/>
  <c r="B97" i="8"/>
  <c r="C97" i="8"/>
  <c r="B94" i="9"/>
  <c r="C94" i="9"/>
  <c r="B95" i="9"/>
  <c r="C95" i="9"/>
  <c r="B96" i="9"/>
  <c r="C96" i="9"/>
  <c r="B97" i="9"/>
  <c r="C97" i="9"/>
  <c r="B94" i="10"/>
  <c r="C94" i="10"/>
  <c r="B95" i="10"/>
  <c r="C95" i="10"/>
  <c r="B96" i="10"/>
  <c r="C96" i="10"/>
  <c r="B97" i="10"/>
  <c r="C97" i="10"/>
  <c r="B94" i="11"/>
  <c r="C94" i="11"/>
  <c r="B95" i="11"/>
  <c r="C95" i="11"/>
  <c r="B96" i="11"/>
  <c r="C96" i="11"/>
  <c r="B97" i="11"/>
  <c r="C97" i="11"/>
  <c r="B94" i="12"/>
  <c r="C94" i="12"/>
  <c r="B95" i="12"/>
  <c r="C95" i="12"/>
  <c r="B96" i="12"/>
  <c r="C96" i="12"/>
  <c r="B97" i="12"/>
  <c r="C97" i="12"/>
  <c r="B94" i="13"/>
  <c r="C94" i="13"/>
  <c r="B95" i="13"/>
  <c r="C95" i="13"/>
  <c r="B96" i="13"/>
  <c r="C96" i="13"/>
  <c r="B97" i="13"/>
  <c r="C97" i="13"/>
  <c r="B94" i="14"/>
  <c r="C94" i="14"/>
  <c r="B95" i="14"/>
  <c r="C95" i="14"/>
  <c r="B96" i="14"/>
  <c r="C96" i="14"/>
  <c r="B97" i="14"/>
  <c r="C97" i="14"/>
  <c r="B94" i="15"/>
  <c r="C94" i="15"/>
  <c r="B95" i="15"/>
  <c r="C95" i="15"/>
  <c r="B96" i="15"/>
  <c r="C96" i="15"/>
  <c r="B97" i="15"/>
  <c r="C97" i="15"/>
  <c r="B94" i="6"/>
  <c r="C94" i="6"/>
  <c r="B95" i="6"/>
  <c r="C95" i="6"/>
  <c r="B96" i="6"/>
  <c r="C96" i="6"/>
  <c r="B97" i="6"/>
  <c r="C97" i="6"/>
  <c r="B88" i="7"/>
  <c r="C88" i="7"/>
  <c r="B89" i="7"/>
  <c r="C89" i="7"/>
  <c r="B90" i="7"/>
  <c r="C90" i="7"/>
  <c r="B91" i="7"/>
  <c r="C91" i="7"/>
  <c r="B92" i="7"/>
  <c r="C92" i="7"/>
  <c r="B93" i="7"/>
  <c r="C93" i="7"/>
  <c r="B88" i="8"/>
  <c r="C88" i="8"/>
  <c r="B89" i="8"/>
  <c r="C89" i="8"/>
  <c r="B90" i="8"/>
  <c r="C90" i="8"/>
  <c r="B91" i="8"/>
  <c r="C91" i="8"/>
  <c r="B92" i="8"/>
  <c r="C92" i="8"/>
  <c r="B93" i="8"/>
  <c r="C93" i="8"/>
  <c r="B88" i="9"/>
  <c r="C88" i="9"/>
  <c r="B89" i="9"/>
  <c r="C89" i="9"/>
  <c r="B90" i="9"/>
  <c r="C90" i="9"/>
  <c r="B91" i="9"/>
  <c r="C91" i="9"/>
  <c r="B92" i="9"/>
  <c r="C92" i="9"/>
  <c r="B93" i="9"/>
  <c r="C93" i="9"/>
  <c r="B88" i="10"/>
  <c r="C88" i="10"/>
  <c r="B89" i="10"/>
  <c r="C89" i="10"/>
  <c r="B90" i="10"/>
  <c r="C90" i="10"/>
  <c r="B91" i="10"/>
  <c r="C91" i="10"/>
  <c r="B92" i="10"/>
  <c r="C92" i="10"/>
  <c r="B93" i="10"/>
  <c r="C93" i="10"/>
  <c r="B88" i="11"/>
  <c r="C88" i="11"/>
  <c r="B89" i="11"/>
  <c r="C89" i="11"/>
  <c r="B90" i="11"/>
  <c r="C90" i="11"/>
  <c r="B91" i="11"/>
  <c r="C91" i="11"/>
  <c r="B92" i="11"/>
  <c r="C92" i="11"/>
  <c r="B93" i="11"/>
  <c r="C93" i="11"/>
  <c r="B88" i="12"/>
  <c r="C88" i="12"/>
  <c r="B89" i="12"/>
  <c r="C89" i="12"/>
  <c r="B90" i="12"/>
  <c r="C90" i="12"/>
  <c r="B91" i="12"/>
  <c r="C91" i="12"/>
  <c r="B92" i="12"/>
  <c r="C92" i="12"/>
  <c r="B93" i="12"/>
  <c r="C93" i="12"/>
  <c r="B88" i="13"/>
  <c r="C88" i="13"/>
  <c r="B89" i="13"/>
  <c r="C89" i="13"/>
  <c r="B90" i="13"/>
  <c r="C90" i="13"/>
  <c r="B91" i="13"/>
  <c r="C91" i="13"/>
  <c r="B92" i="13"/>
  <c r="C92" i="13"/>
  <c r="B93" i="13"/>
  <c r="C93" i="13"/>
  <c r="B88" i="14"/>
  <c r="C88" i="14"/>
  <c r="B89" i="14"/>
  <c r="C89" i="14"/>
  <c r="B90" i="14"/>
  <c r="C90" i="14"/>
  <c r="B91" i="14"/>
  <c r="C91" i="14"/>
  <c r="B92" i="14"/>
  <c r="C92" i="14"/>
  <c r="B93" i="14"/>
  <c r="C93" i="14"/>
  <c r="B88" i="15"/>
  <c r="C88" i="15"/>
  <c r="B89" i="15"/>
  <c r="C89" i="15"/>
  <c r="B90" i="15"/>
  <c r="C90" i="15"/>
  <c r="B91" i="15"/>
  <c r="C91" i="15"/>
  <c r="B92" i="15"/>
  <c r="C92" i="15"/>
  <c r="B93" i="15"/>
  <c r="C93" i="15"/>
  <c r="B88" i="6"/>
  <c r="C88" i="6"/>
  <c r="B89" i="6"/>
  <c r="C89" i="6"/>
  <c r="B90" i="6"/>
  <c r="C90" i="6"/>
  <c r="B91" i="6"/>
  <c r="C91" i="6"/>
  <c r="B92" i="6"/>
  <c r="C92" i="6"/>
  <c r="B93" i="6"/>
  <c r="C93" i="6"/>
  <c r="C87" i="7"/>
  <c r="C87" i="8"/>
  <c r="C87" i="9"/>
  <c r="C87" i="10"/>
  <c r="C87" i="11"/>
  <c r="C87" i="12"/>
  <c r="C87" i="13"/>
  <c r="C87" i="14"/>
  <c r="C87" i="15"/>
  <c r="C87" i="6"/>
  <c r="B87" i="7"/>
  <c r="B87" i="8"/>
  <c r="B87" i="9"/>
  <c r="B87" i="10"/>
  <c r="B87" i="11"/>
  <c r="B87" i="12"/>
  <c r="B87" i="13"/>
  <c r="B87" i="14"/>
  <c r="B87" i="15"/>
  <c r="B87" i="6"/>
  <c r="B81" i="7"/>
  <c r="C81" i="7"/>
  <c r="B82" i="7"/>
  <c r="C82" i="7"/>
  <c r="B83" i="7"/>
  <c r="C83" i="7"/>
  <c r="B84" i="7"/>
  <c r="C84" i="7"/>
  <c r="B85" i="7"/>
  <c r="C85" i="7"/>
  <c r="B86" i="7"/>
  <c r="C86" i="7"/>
  <c r="B81" i="8"/>
  <c r="C81" i="8"/>
  <c r="B82" i="8"/>
  <c r="C82" i="8"/>
  <c r="B83" i="8"/>
  <c r="C83" i="8"/>
  <c r="B84" i="8"/>
  <c r="C84" i="8"/>
  <c r="B85" i="8"/>
  <c r="C85" i="8"/>
  <c r="B86" i="8"/>
  <c r="C86" i="8"/>
  <c r="B81" i="9"/>
  <c r="C81" i="9"/>
  <c r="B82" i="9"/>
  <c r="C82" i="9"/>
  <c r="B83" i="9"/>
  <c r="C83" i="9"/>
  <c r="B84" i="9"/>
  <c r="C84" i="9"/>
  <c r="B85" i="9"/>
  <c r="C85" i="9"/>
  <c r="B86" i="9"/>
  <c r="C86" i="9"/>
  <c r="B81" i="10"/>
  <c r="C81" i="10"/>
  <c r="B82" i="10"/>
  <c r="C82" i="10"/>
  <c r="B83" i="10"/>
  <c r="C83" i="10"/>
  <c r="B84" i="10"/>
  <c r="C84" i="10"/>
  <c r="B85" i="10"/>
  <c r="C85" i="10"/>
  <c r="B86" i="10"/>
  <c r="C86" i="10"/>
  <c r="B81" i="11"/>
  <c r="C81" i="11"/>
  <c r="B82" i="11"/>
  <c r="C82" i="11"/>
  <c r="B83" i="11"/>
  <c r="C83" i="11"/>
  <c r="B84" i="11"/>
  <c r="C84" i="11"/>
  <c r="B85" i="11"/>
  <c r="C85" i="11"/>
  <c r="B86" i="11"/>
  <c r="C86" i="11"/>
  <c r="B81" i="12"/>
  <c r="C81" i="12"/>
  <c r="B82" i="12"/>
  <c r="C82" i="12"/>
  <c r="B83" i="12"/>
  <c r="C83" i="12"/>
  <c r="B84" i="12"/>
  <c r="C84" i="12"/>
  <c r="B85" i="12"/>
  <c r="C85" i="12"/>
  <c r="B86" i="12"/>
  <c r="C86" i="12"/>
  <c r="B81" i="13"/>
  <c r="C81" i="13"/>
  <c r="B82" i="13"/>
  <c r="C82" i="13"/>
  <c r="B83" i="13"/>
  <c r="C83" i="13"/>
  <c r="B84" i="13"/>
  <c r="C84" i="13"/>
  <c r="B85" i="13"/>
  <c r="C85" i="13"/>
  <c r="B86" i="13"/>
  <c r="C86" i="13"/>
  <c r="B81" i="14"/>
  <c r="C81" i="14"/>
  <c r="B82" i="14"/>
  <c r="C82" i="14"/>
  <c r="B83" i="14"/>
  <c r="C83" i="14"/>
  <c r="B84" i="14"/>
  <c r="C84" i="14"/>
  <c r="B85" i="14"/>
  <c r="C85" i="14"/>
  <c r="B86" i="14"/>
  <c r="C86" i="14"/>
  <c r="B81" i="15"/>
  <c r="C81" i="15"/>
  <c r="B82" i="15"/>
  <c r="C82" i="15"/>
  <c r="B83" i="15"/>
  <c r="C83" i="15"/>
  <c r="B84" i="15"/>
  <c r="C84" i="15"/>
  <c r="B85" i="15"/>
  <c r="C85" i="15"/>
  <c r="B86" i="15"/>
  <c r="C86" i="15"/>
  <c r="B81" i="6"/>
  <c r="C81" i="6"/>
  <c r="B82" i="6"/>
  <c r="C82" i="6"/>
  <c r="B83" i="6"/>
  <c r="C83" i="6"/>
  <c r="B84" i="6"/>
  <c r="C84" i="6"/>
  <c r="B85" i="6"/>
  <c r="C85" i="6"/>
  <c r="B86" i="6"/>
  <c r="C86" i="6"/>
  <c r="B75" i="7"/>
  <c r="C75" i="7"/>
  <c r="B76" i="7"/>
  <c r="C76" i="7"/>
  <c r="B77" i="7"/>
  <c r="C77" i="7"/>
  <c r="B78" i="7"/>
  <c r="C78" i="7"/>
  <c r="B79" i="7"/>
  <c r="C79" i="7"/>
  <c r="B80" i="7"/>
  <c r="C80" i="7"/>
  <c r="B75" i="8"/>
  <c r="C75" i="8"/>
  <c r="B76" i="8"/>
  <c r="C76" i="8"/>
  <c r="B77" i="8"/>
  <c r="C77" i="8"/>
  <c r="B78" i="8"/>
  <c r="C78" i="8"/>
  <c r="B79" i="8"/>
  <c r="C79" i="8"/>
  <c r="B80" i="8"/>
  <c r="C80" i="8"/>
  <c r="B75" i="9"/>
  <c r="C75" i="9"/>
  <c r="B76" i="9"/>
  <c r="C76" i="9"/>
  <c r="B77" i="9"/>
  <c r="C77" i="9"/>
  <c r="B78" i="9"/>
  <c r="C78" i="9"/>
  <c r="B79" i="9"/>
  <c r="C79" i="9"/>
  <c r="B80" i="9"/>
  <c r="C80" i="9"/>
  <c r="B75" i="10"/>
  <c r="C75" i="10"/>
  <c r="B76" i="10"/>
  <c r="C76" i="10"/>
  <c r="B77" i="10"/>
  <c r="C77" i="10"/>
  <c r="B78" i="10"/>
  <c r="C78" i="10"/>
  <c r="B79" i="10"/>
  <c r="C79" i="10"/>
  <c r="B80" i="10"/>
  <c r="C80" i="10"/>
  <c r="B75" i="11"/>
  <c r="C75" i="11"/>
  <c r="B76" i="11"/>
  <c r="C76" i="11"/>
  <c r="B77" i="11"/>
  <c r="C77" i="11"/>
  <c r="B78" i="11"/>
  <c r="C78" i="11"/>
  <c r="B79" i="11"/>
  <c r="C79" i="11"/>
  <c r="B80" i="11"/>
  <c r="C80" i="11"/>
  <c r="B75" i="12"/>
  <c r="C75" i="12"/>
  <c r="B76" i="12"/>
  <c r="C76" i="12"/>
  <c r="B77" i="12"/>
  <c r="C77" i="12"/>
  <c r="B78" i="12"/>
  <c r="C78" i="12"/>
  <c r="B79" i="12"/>
  <c r="C79" i="12"/>
  <c r="B80" i="12"/>
  <c r="C80" i="12"/>
  <c r="B75" i="13"/>
  <c r="C75" i="13"/>
  <c r="B76" i="13"/>
  <c r="C76" i="13"/>
  <c r="B77" i="13"/>
  <c r="C77" i="13"/>
  <c r="B78" i="13"/>
  <c r="C78" i="13"/>
  <c r="B79" i="13"/>
  <c r="C79" i="13"/>
  <c r="B80" i="13"/>
  <c r="C80" i="13"/>
  <c r="B75" i="14"/>
  <c r="C75" i="14"/>
  <c r="B76" i="14"/>
  <c r="C76" i="14"/>
  <c r="B77" i="14"/>
  <c r="C77" i="14"/>
  <c r="B78" i="14"/>
  <c r="C78" i="14"/>
  <c r="B79" i="14"/>
  <c r="C79" i="14"/>
  <c r="B80" i="14"/>
  <c r="C80" i="14"/>
  <c r="B75" i="15"/>
  <c r="C75" i="15"/>
  <c r="B76" i="15"/>
  <c r="C76" i="15"/>
  <c r="B77" i="15"/>
  <c r="C77" i="15"/>
  <c r="B78" i="15"/>
  <c r="C78" i="15"/>
  <c r="B79" i="15"/>
  <c r="C79" i="15"/>
  <c r="B80" i="15"/>
  <c r="C80" i="15"/>
  <c r="B75" i="6"/>
  <c r="C75" i="6"/>
  <c r="B76" i="6"/>
  <c r="C76" i="6"/>
  <c r="B77" i="6"/>
  <c r="C77" i="6"/>
  <c r="B78" i="6"/>
  <c r="C78" i="6"/>
  <c r="B79" i="6"/>
  <c r="C79" i="6"/>
  <c r="B80" i="6"/>
  <c r="C80" i="6"/>
  <c r="C74" i="7"/>
  <c r="C74" i="8"/>
  <c r="C74" i="9"/>
  <c r="C74" i="10"/>
  <c r="C74" i="11"/>
  <c r="C74" i="12"/>
  <c r="C74" i="13"/>
  <c r="C74" i="14"/>
  <c r="C74" i="15"/>
  <c r="C74" i="6"/>
  <c r="B74" i="7"/>
  <c r="B74" i="8"/>
  <c r="B74" i="9"/>
  <c r="B74" i="10"/>
  <c r="B74" i="11"/>
  <c r="B74" i="12"/>
  <c r="B74" i="13"/>
  <c r="B74" i="14"/>
  <c r="B74" i="15"/>
  <c r="B74" i="6"/>
  <c r="B72" i="7"/>
  <c r="C72" i="7"/>
  <c r="B73" i="7"/>
  <c r="C73" i="7"/>
  <c r="B72" i="8"/>
  <c r="C72" i="8"/>
  <c r="B73" i="8"/>
  <c r="C73" i="8"/>
  <c r="B72" i="9"/>
  <c r="C72" i="9"/>
  <c r="B73" i="9"/>
  <c r="C73" i="9"/>
  <c r="B72" i="10"/>
  <c r="C72" i="10"/>
  <c r="B73" i="10"/>
  <c r="C73" i="10"/>
  <c r="B72" i="11"/>
  <c r="C72" i="11"/>
  <c r="B73" i="11"/>
  <c r="C73" i="11"/>
  <c r="B72" i="12"/>
  <c r="C72" i="12"/>
  <c r="B73" i="12"/>
  <c r="C73" i="12"/>
  <c r="B72" i="13"/>
  <c r="C72" i="13"/>
  <c r="B73" i="13"/>
  <c r="C73" i="13"/>
  <c r="B72" i="14"/>
  <c r="C72" i="14"/>
  <c r="B73" i="14"/>
  <c r="C73" i="14"/>
  <c r="B72" i="15"/>
  <c r="C72" i="15"/>
  <c r="B73" i="15"/>
  <c r="C73" i="15"/>
  <c r="B72" i="6"/>
  <c r="C72" i="6"/>
  <c r="B73" i="6"/>
  <c r="C73" i="6"/>
  <c r="B69" i="7"/>
  <c r="C69" i="7"/>
  <c r="B70" i="7"/>
  <c r="C70" i="7"/>
  <c r="B71" i="7"/>
  <c r="C71" i="7"/>
  <c r="B69" i="8"/>
  <c r="C69" i="8"/>
  <c r="B70" i="8"/>
  <c r="C70" i="8"/>
  <c r="B71" i="8"/>
  <c r="C71" i="8"/>
  <c r="B69" i="9"/>
  <c r="C69" i="9"/>
  <c r="B70" i="9"/>
  <c r="C70" i="9"/>
  <c r="B71" i="9"/>
  <c r="C71" i="9"/>
  <c r="B69" i="10"/>
  <c r="C69" i="10"/>
  <c r="B70" i="10"/>
  <c r="C70" i="10"/>
  <c r="B71" i="10"/>
  <c r="C71" i="10"/>
  <c r="B69" i="11"/>
  <c r="C69" i="11"/>
  <c r="B70" i="11"/>
  <c r="C70" i="11"/>
  <c r="B71" i="11"/>
  <c r="C71" i="11"/>
  <c r="B69" i="12"/>
  <c r="C69" i="12"/>
  <c r="B70" i="12"/>
  <c r="C70" i="12"/>
  <c r="B71" i="12"/>
  <c r="C71" i="12"/>
  <c r="B69" i="13"/>
  <c r="C69" i="13"/>
  <c r="B70" i="13"/>
  <c r="C70" i="13"/>
  <c r="B71" i="13"/>
  <c r="C71" i="13"/>
  <c r="B69" i="14"/>
  <c r="C69" i="14"/>
  <c r="B70" i="14"/>
  <c r="C70" i="14"/>
  <c r="B71" i="14"/>
  <c r="C71" i="14"/>
  <c r="B69" i="15"/>
  <c r="C69" i="15"/>
  <c r="B70" i="15"/>
  <c r="C70" i="15"/>
  <c r="B71" i="15"/>
  <c r="C71" i="15"/>
  <c r="B69" i="6"/>
  <c r="C69" i="6"/>
  <c r="B70" i="6"/>
  <c r="C70" i="6"/>
  <c r="B71" i="6"/>
  <c r="C71" i="6"/>
  <c r="B61" i="7"/>
  <c r="C61" i="7"/>
  <c r="B62" i="7"/>
  <c r="C62" i="7"/>
  <c r="B63" i="7"/>
  <c r="C63" i="7"/>
  <c r="B64" i="7"/>
  <c r="C64" i="7"/>
  <c r="B65" i="7"/>
  <c r="C65" i="7"/>
  <c r="B66" i="7"/>
  <c r="C66" i="7"/>
  <c r="B67" i="7"/>
  <c r="C67" i="7"/>
  <c r="B68" i="7"/>
  <c r="C68" i="7"/>
  <c r="B61" i="8"/>
  <c r="C61" i="8"/>
  <c r="B62" i="8"/>
  <c r="C62" i="8"/>
  <c r="B63" i="8"/>
  <c r="C63" i="8"/>
  <c r="B64" i="8"/>
  <c r="C64" i="8"/>
  <c r="B65" i="8"/>
  <c r="C65" i="8"/>
  <c r="B66" i="8"/>
  <c r="C66" i="8"/>
  <c r="B67" i="8"/>
  <c r="C67" i="8"/>
  <c r="B68" i="8"/>
  <c r="C68" i="8"/>
  <c r="B61" i="9"/>
  <c r="C61" i="9"/>
  <c r="B62" i="9"/>
  <c r="C62" i="9"/>
  <c r="B63" i="9"/>
  <c r="C63" i="9"/>
  <c r="B64" i="9"/>
  <c r="C64" i="9"/>
  <c r="B65" i="9"/>
  <c r="C65" i="9"/>
  <c r="B66" i="9"/>
  <c r="C66" i="9"/>
  <c r="B67" i="9"/>
  <c r="C67" i="9"/>
  <c r="B68" i="9"/>
  <c r="C68" i="9"/>
  <c r="B61" i="10"/>
  <c r="C61" i="10"/>
  <c r="B62" i="10"/>
  <c r="C62" i="10"/>
  <c r="B63" i="10"/>
  <c r="C63" i="10"/>
  <c r="B64" i="10"/>
  <c r="C64" i="10"/>
  <c r="B65" i="10"/>
  <c r="C65" i="10"/>
  <c r="B66" i="10"/>
  <c r="C66" i="10"/>
  <c r="B67" i="10"/>
  <c r="C67" i="10"/>
  <c r="B68" i="10"/>
  <c r="C68" i="10"/>
  <c r="B61" i="11"/>
  <c r="C61" i="11"/>
  <c r="B62" i="11"/>
  <c r="C62" i="11"/>
  <c r="B63" i="11"/>
  <c r="C63" i="11"/>
  <c r="B64" i="11"/>
  <c r="C64" i="11"/>
  <c r="B65" i="11"/>
  <c r="C65" i="11"/>
  <c r="B66" i="11"/>
  <c r="C66" i="11"/>
  <c r="B67" i="11"/>
  <c r="C67" i="11"/>
  <c r="B68" i="11"/>
  <c r="C68" i="11"/>
  <c r="B61" i="12"/>
  <c r="C61" i="12"/>
  <c r="B62" i="12"/>
  <c r="C62" i="12"/>
  <c r="B63" i="12"/>
  <c r="C63" i="12"/>
  <c r="B64" i="12"/>
  <c r="C64" i="12"/>
  <c r="B65" i="12"/>
  <c r="C65" i="12"/>
  <c r="B66" i="12"/>
  <c r="C66" i="12"/>
  <c r="B67" i="12"/>
  <c r="C67" i="12"/>
  <c r="B68" i="12"/>
  <c r="C68" i="12"/>
  <c r="B61" i="13"/>
  <c r="C61" i="13"/>
  <c r="B62" i="13"/>
  <c r="C62" i="13"/>
  <c r="B63" i="13"/>
  <c r="C63" i="13"/>
  <c r="B64" i="13"/>
  <c r="C64" i="13"/>
  <c r="B65" i="13"/>
  <c r="C65" i="13"/>
  <c r="B66" i="13"/>
  <c r="C66" i="13"/>
  <c r="B67" i="13"/>
  <c r="C67" i="13"/>
  <c r="B68" i="13"/>
  <c r="C68" i="13"/>
  <c r="B61" i="14"/>
  <c r="C61" i="14"/>
  <c r="B62" i="14"/>
  <c r="C62" i="14"/>
  <c r="B63" i="14"/>
  <c r="C63" i="14"/>
  <c r="B64" i="14"/>
  <c r="C64" i="14"/>
  <c r="B65" i="14"/>
  <c r="C65" i="14"/>
  <c r="B66" i="14"/>
  <c r="C66" i="14"/>
  <c r="B67" i="14"/>
  <c r="C67" i="14"/>
  <c r="B68" i="14"/>
  <c r="C68" i="14"/>
  <c r="B61" i="15"/>
  <c r="C61" i="15"/>
  <c r="B62" i="15"/>
  <c r="C62" i="15"/>
  <c r="B63" i="15"/>
  <c r="C63" i="15"/>
  <c r="B64" i="15"/>
  <c r="C64" i="15"/>
  <c r="B65" i="15"/>
  <c r="C65" i="15"/>
  <c r="B66" i="15"/>
  <c r="C66" i="15"/>
  <c r="B67" i="15"/>
  <c r="C67" i="15"/>
  <c r="B68" i="15"/>
  <c r="C68" i="15"/>
  <c r="B61" i="6"/>
  <c r="C61" i="6"/>
  <c r="B62" i="6"/>
  <c r="C62" i="6"/>
  <c r="B63" i="6"/>
  <c r="C63" i="6"/>
  <c r="B64" i="6"/>
  <c r="C64" i="6"/>
  <c r="B65" i="6"/>
  <c r="C65" i="6"/>
  <c r="B66" i="6"/>
  <c r="C66" i="6"/>
  <c r="B67" i="6"/>
  <c r="C67" i="6"/>
  <c r="B68" i="6"/>
  <c r="C68" i="6"/>
  <c r="B60" i="7"/>
  <c r="B60" i="8"/>
  <c r="B60" i="9"/>
  <c r="B60" i="10"/>
  <c r="B60" i="11"/>
  <c r="B60" i="12"/>
  <c r="B60" i="13"/>
  <c r="B60" i="14"/>
  <c r="B60" i="15"/>
  <c r="B60" i="6"/>
  <c r="B57" i="7"/>
  <c r="C57" i="7"/>
  <c r="B58" i="7"/>
  <c r="C58" i="7"/>
  <c r="B59" i="7"/>
  <c r="C59" i="7"/>
  <c r="B57" i="8"/>
  <c r="C57" i="8"/>
  <c r="B58" i="8"/>
  <c r="C58" i="8"/>
  <c r="B59" i="8"/>
  <c r="C59" i="8"/>
  <c r="B57" i="9"/>
  <c r="C57" i="9"/>
  <c r="B58" i="9"/>
  <c r="C58" i="9"/>
  <c r="B59" i="9"/>
  <c r="C59" i="9"/>
  <c r="B57" i="10"/>
  <c r="C57" i="10"/>
  <c r="B58" i="10"/>
  <c r="C58" i="10"/>
  <c r="B59" i="10"/>
  <c r="C59" i="10"/>
  <c r="B57" i="11"/>
  <c r="C57" i="11"/>
  <c r="B58" i="11"/>
  <c r="C58" i="11"/>
  <c r="B59" i="11"/>
  <c r="C59" i="11"/>
  <c r="B57" i="12"/>
  <c r="C57" i="12"/>
  <c r="B58" i="12"/>
  <c r="C58" i="12"/>
  <c r="B59" i="12"/>
  <c r="C59" i="12"/>
  <c r="B57" i="13"/>
  <c r="C57" i="13"/>
  <c r="B58" i="13"/>
  <c r="C58" i="13"/>
  <c r="B59" i="13"/>
  <c r="C59" i="13"/>
  <c r="B57" i="14"/>
  <c r="C57" i="14"/>
  <c r="B58" i="14"/>
  <c r="C58" i="14"/>
  <c r="B59" i="14"/>
  <c r="C59" i="14"/>
  <c r="B57" i="15"/>
  <c r="C57" i="15"/>
  <c r="B58" i="15"/>
  <c r="C58" i="15"/>
  <c r="B59" i="15"/>
  <c r="C59" i="15"/>
  <c r="B57" i="6"/>
  <c r="C57" i="6"/>
  <c r="B58" i="6"/>
  <c r="C58" i="6"/>
  <c r="B59" i="6"/>
  <c r="C59" i="6"/>
  <c r="C56" i="7"/>
  <c r="C56" i="8"/>
  <c r="C56" i="9"/>
  <c r="C56" i="10"/>
  <c r="C56" i="11"/>
  <c r="C56" i="12"/>
  <c r="C56" i="13"/>
  <c r="C56" i="14"/>
  <c r="C56" i="15"/>
  <c r="C56" i="6"/>
  <c r="B56" i="7"/>
  <c r="B56" i="8"/>
  <c r="B56" i="9"/>
  <c r="B56" i="10"/>
  <c r="B56" i="11"/>
  <c r="B56" i="12"/>
  <c r="B56" i="13"/>
  <c r="B56" i="14"/>
  <c r="B56" i="15"/>
  <c r="B56" i="6"/>
  <c r="B47" i="7"/>
  <c r="C47" i="7"/>
  <c r="B48" i="7"/>
  <c r="C48" i="7"/>
  <c r="B49" i="7"/>
  <c r="C49" i="7"/>
  <c r="B50" i="7"/>
  <c r="C50" i="7"/>
  <c r="B51" i="7"/>
  <c r="C51" i="7"/>
  <c r="B52" i="7"/>
  <c r="C52" i="7"/>
  <c r="B53" i="7"/>
  <c r="C53" i="7"/>
  <c r="B54" i="7"/>
  <c r="C54" i="7"/>
  <c r="B55" i="7"/>
  <c r="C55" i="7"/>
  <c r="B47" i="8"/>
  <c r="C47" i="8"/>
  <c r="B48" i="8"/>
  <c r="C48" i="8"/>
  <c r="B49" i="8"/>
  <c r="C49" i="8"/>
  <c r="B50" i="8"/>
  <c r="C50" i="8"/>
  <c r="B51" i="8"/>
  <c r="C51" i="8"/>
  <c r="B52" i="8"/>
  <c r="C52" i="8"/>
  <c r="B53" i="8"/>
  <c r="C53" i="8"/>
  <c r="B54" i="8"/>
  <c r="C54" i="8"/>
  <c r="B55" i="8"/>
  <c r="C55" i="8"/>
  <c r="B47" i="9"/>
  <c r="C47" i="9"/>
  <c r="B48" i="9"/>
  <c r="C48" i="9"/>
  <c r="B49" i="9"/>
  <c r="C49" i="9"/>
  <c r="B50" i="9"/>
  <c r="C50" i="9"/>
  <c r="B51" i="9"/>
  <c r="C51" i="9"/>
  <c r="B52" i="9"/>
  <c r="C52" i="9"/>
  <c r="B53" i="9"/>
  <c r="C53" i="9"/>
  <c r="B54" i="9"/>
  <c r="C54" i="9"/>
  <c r="B55" i="9"/>
  <c r="C55" i="9"/>
  <c r="B47" i="10"/>
  <c r="C47" i="10"/>
  <c r="B48" i="10"/>
  <c r="C48" i="10"/>
  <c r="B49" i="10"/>
  <c r="C49" i="10"/>
  <c r="B50" i="10"/>
  <c r="C50" i="10"/>
  <c r="B51" i="10"/>
  <c r="C51" i="10"/>
  <c r="B52" i="10"/>
  <c r="C52" i="10"/>
  <c r="B53" i="10"/>
  <c r="C53" i="10"/>
  <c r="B54" i="10"/>
  <c r="C54" i="10"/>
  <c r="B55" i="10"/>
  <c r="C55" i="10"/>
  <c r="B47" i="11"/>
  <c r="C47" i="11"/>
  <c r="B48" i="11"/>
  <c r="C48" i="11"/>
  <c r="B49" i="11"/>
  <c r="C49" i="11"/>
  <c r="B50" i="11"/>
  <c r="C50" i="11"/>
  <c r="B51" i="11"/>
  <c r="C51" i="11"/>
  <c r="B52" i="11"/>
  <c r="C52" i="11"/>
  <c r="B53" i="11"/>
  <c r="C53" i="11"/>
  <c r="B54" i="11"/>
  <c r="C54" i="11"/>
  <c r="B55" i="11"/>
  <c r="C55" i="11"/>
  <c r="B47" i="12"/>
  <c r="C47" i="12"/>
  <c r="B48" i="12"/>
  <c r="C48" i="12"/>
  <c r="B49" i="12"/>
  <c r="C49" i="12"/>
  <c r="B50" i="12"/>
  <c r="C50" i="12"/>
  <c r="B51" i="12"/>
  <c r="C51" i="12"/>
  <c r="B52" i="12"/>
  <c r="C52" i="12"/>
  <c r="B53" i="12"/>
  <c r="C53" i="12"/>
  <c r="B54" i="12"/>
  <c r="C54" i="12"/>
  <c r="B55" i="12"/>
  <c r="C55" i="12"/>
  <c r="B47" i="13"/>
  <c r="C47" i="13"/>
  <c r="B48" i="13"/>
  <c r="C48" i="13"/>
  <c r="B49" i="13"/>
  <c r="C49" i="13"/>
  <c r="B50" i="13"/>
  <c r="C50" i="13"/>
  <c r="B51" i="13"/>
  <c r="C51" i="13"/>
  <c r="B52" i="13"/>
  <c r="C52" i="13"/>
  <c r="B53" i="13"/>
  <c r="C53" i="13"/>
  <c r="B54" i="13"/>
  <c r="C54" i="13"/>
  <c r="B55" i="13"/>
  <c r="C55" i="13"/>
  <c r="B47" i="14"/>
  <c r="C47" i="14"/>
  <c r="B48" i="14"/>
  <c r="C48" i="14"/>
  <c r="B49" i="14"/>
  <c r="C49" i="14"/>
  <c r="B50" i="14"/>
  <c r="C50" i="14"/>
  <c r="B51" i="14"/>
  <c r="C51" i="14"/>
  <c r="B52" i="14"/>
  <c r="C52" i="14"/>
  <c r="B53" i="14"/>
  <c r="C53" i="14"/>
  <c r="B54" i="14"/>
  <c r="C54" i="14"/>
  <c r="B55" i="14"/>
  <c r="C55" i="14"/>
  <c r="B47" i="15"/>
  <c r="C47" i="15"/>
  <c r="B48" i="15"/>
  <c r="C48" i="15"/>
  <c r="B49" i="15"/>
  <c r="C49" i="15"/>
  <c r="B50" i="15"/>
  <c r="C50" i="15"/>
  <c r="B51" i="15"/>
  <c r="C51" i="15"/>
  <c r="B52" i="15"/>
  <c r="C52" i="15"/>
  <c r="B53" i="15"/>
  <c r="C53" i="15"/>
  <c r="B54" i="15"/>
  <c r="C54" i="15"/>
  <c r="B55" i="15"/>
  <c r="C55" i="15"/>
  <c r="B47" i="6"/>
  <c r="C47" i="6"/>
  <c r="B48" i="6"/>
  <c r="C48" i="6"/>
  <c r="B49" i="6"/>
  <c r="C49" i="6"/>
  <c r="B50" i="6"/>
  <c r="C50" i="6"/>
  <c r="B51" i="6"/>
  <c r="C51" i="6"/>
  <c r="B52" i="6"/>
  <c r="C52" i="6"/>
  <c r="B53" i="6"/>
  <c r="C53" i="6"/>
  <c r="B54" i="6"/>
  <c r="C54" i="6"/>
  <c r="B55" i="6"/>
  <c r="C55" i="6"/>
  <c r="C46" i="7"/>
  <c r="C46" i="8"/>
  <c r="C46" i="9"/>
  <c r="C46" i="10"/>
  <c r="C46" i="11"/>
  <c r="C46" i="12"/>
  <c r="C46" i="13"/>
  <c r="C46" i="14"/>
  <c r="C46" i="15"/>
  <c r="C46" i="6"/>
  <c r="B46" i="6"/>
  <c r="B42" i="7"/>
  <c r="C42" i="7"/>
  <c r="B43" i="7"/>
  <c r="C43" i="7"/>
  <c r="B44" i="7"/>
  <c r="C44" i="7"/>
  <c r="B45" i="7"/>
  <c r="C45" i="7"/>
  <c r="B42" i="8"/>
  <c r="C42" i="8"/>
  <c r="B43" i="8"/>
  <c r="C43" i="8"/>
  <c r="B44" i="8"/>
  <c r="C44" i="8"/>
  <c r="B45" i="8"/>
  <c r="C45" i="8"/>
  <c r="B42" i="9"/>
  <c r="C42" i="9"/>
  <c r="B43" i="9"/>
  <c r="C43" i="9"/>
  <c r="B44" i="9"/>
  <c r="C44" i="9"/>
  <c r="B45" i="9"/>
  <c r="C45" i="9"/>
  <c r="B42" i="10"/>
  <c r="C42" i="10"/>
  <c r="B43" i="10"/>
  <c r="C43" i="10"/>
  <c r="B44" i="10"/>
  <c r="C44" i="10"/>
  <c r="B45" i="10"/>
  <c r="C45" i="10"/>
  <c r="B42" i="11"/>
  <c r="C42" i="11"/>
  <c r="B43" i="11"/>
  <c r="C43" i="11"/>
  <c r="B44" i="11"/>
  <c r="C44" i="11"/>
  <c r="B45" i="11"/>
  <c r="C45" i="11"/>
  <c r="B42" i="12"/>
  <c r="C42" i="12"/>
  <c r="B43" i="12"/>
  <c r="C43" i="12"/>
  <c r="B44" i="12"/>
  <c r="C44" i="12"/>
  <c r="B45" i="12"/>
  <c r="C45" i="12"/>
  <c r="B42" i="13"/>
  <c r="C42" i="13"/>
  <c r="B43" i="13"/>
  <c r="C43" i="13"/>
  <c r="B44" i="13"/>
  <c r="C44" i="13"/>
  <c r="B45" i="13"/>
  <c r="C45" i="13"/>
  <c r="B42" i="14"/>
  <c r="C42" i="14"/>
  <c r="B43" i="14"/>
  <c r="C43" i="14"/>
  <c r="B44" i="14"/>
  <c r="C44" i="14"/>
  <c r="B45" i="14"/>
  <c r="C45" i="14"/>
  <c r="B42" i="15"/>
  <c r="C42" i="15"/>
  <c r="B43" i="15"/>
  <c r="C43" i="15"/>
  <c r="B44" i="15"/>
  <c r="C44" i="15"/>
  <c r="B45" i="15"/>
  <c r="C45" i="15"/>
  <c r="B42" i="6"/>
  <c r="C42" i="6"/>
  <c r="B43" i="6"/>
  <c r="C43" i="6"/>
  <c r="B44" i="6"/>
  <c r="C44" i="6"/>
  <c r="B45" i="6"/>
  <c r="C45" i="6"/>
  <c r="C41" i="7"/>
  <c r="C41" i="8"/>
  <c r="C41" i="9"/>
  <c r="C41" i="10"/>
  <c r="C41" i="11"/>
  <c r="C41" i="12"/>
  <c r="C41" i="13"/>
  <c r="C41" i="14"/>
  <c r="C41" i="15"/>
  <c r="C41" i="6"/>
  <c r="B41" i="7"/>
  <c r="B41" i="8"/>
  <c r="B41" i="9"/>
  <c r="B41" i="10"/>
  <c r="B41" i="11"/>
  <c r="B41" i="12"/>
  <c r="B41" i="13"/>
  <c r="B41" i="14"/>
  <c r="B41" i="15"/>
  <c r="B41" i="6"/>
  <c r="B40" i="7"/>
  <c r="C40" i="7"/>
  <c r="B40" i="8"/>
  <c r="C40" i="8"/>
  <c r="B40" i="9"/>
  <c r="C40" i="9"/>
  <c r="B40" i="10"/>
  <c r="C40" i="10"/>
  <c r="B40" i="11"/>
  <c r="C40" i="11"/>
  <c r="B40" i="12"/>
  <c r="C40" i="12"/>
  <c r="B40" i="13"/>
  <c r="C40" i="13"/>
  <c r="B40" i="14"/>
  <c r="C40" i="14"/>
  <c r="B40" i="15"/>
  <c r="C40" i="15"/>
  <c r="B40" i="6"/>
  <c r="C40" i="6"/>
  <c r="C39" i="7"/>
  <c r="C39" i="8"/>
  <c r="C39" i="9"/>
  <c r="C39" i="10"/>
  <c r="C39" i="11"/>
  <c r="C39" i="12"/>
  <c r="C39" i="13"/>
  <c r="C39" i="14"/>
  <c r="C39" i="15"/>
  <c r="C39" i="6"/>
  <c r="B39" i="7"/>
  <c r="B39" i="8"/>
  <c r="B39" i="9"/>
  <c r="B39" i="10"/>
  <c r="B39" i="11"/>
  <c r="B39" i="12"/>
  <c r="B39" i="13"/>
  <c r="B39" i="14"/>
  <c r="B39" i="15"/>
  <c r="B39" i="6"/>
  <c r="B32" i="7"/>
  <c r="C32" i="7"/>
  <c r="B33" i="7"/>
  <c r="C33" i="7"/>
  <c r="B34" i="7"/>
  <c r="C34" i="7"/>
  <c r="B35" i="7"/>
  <c r="C35" i="7"/>
  <c r="B36" i="7"/>
  <c r="C36" i="7"/>
  <c r="B37" i="7"/>
  <c r="C37" i="7"/>
  <c r="B38" i="7"/>
  <c r="C38" i="7"/>
  <c r="B32" i="8"/>
  <c r="C32" i="8"/>
  <c r="B33" i="8"/>
  <c r="C33" i="8"/>
  <c r="B34" i="8"/>
  <c r="C34" i="8"/>
  <c r="B35" i="8"/>
  <c r="C35" i="8"/>
  <c r="B36" i="8"/>
  <c r="C36" i="8"/>
  <c r="B37" i="8"/>
  <c r="C37" i="8"/>
  <c r="B38" i="8"/>
  <c r="C38" i="8"/>
  <c r="B32" i="9"/>
  <c r="C32" i="9"/>
  <c r="B33" i="9"/>
  <c r="C33" i="9"/>
  <c r="B34" i="9"/>
  <c r="C34" i="9"/>
  <c r="B35" i="9"/>
  <c r="C35" i="9"/>
  <c r="B36" i="9"/>
  <c r="C36" i="9"/>
  <c r="B37" i="9"/>
  <c r="C37" i="9"/>
  <c r="B38" i="9"/>
  <c r="C38" i="9"/>
  <c r="B32" i="10"/>
  <c r="C32" i="10"/>
  <c r="B33" i="10"/>
  <c r="C33" i="10"/>
  <c r="B34" i="10"/>
  <c r="C34" i="10"/>
  <c r="B35" i="10"/>
  <c r="C35" i="10"/>
  <c r="B36" i="10"/>
  <c r="C36" i="10"/>
  <c r="B37" i="10"/>
  <c r="C37" i="10"/>
  <c r="B38" i="10"/>
  <c r="C38" i="10"/>
  <c r="B32" i="11"/>
  <c r="C32" i="11"/>
  <c r="B33" i="11"/>
  <c r="C33" i="11"/>
  <c r="B34" i="11"/>
  <c r="C34" i="11"/>
  <c r="B35" i="11"/>
  <c r="C35" i="11"/>
  <c r="B36" i="11"/>
  <c r="C36" i="11"/>
  <c r="B37" i="11"/>
  <c r="C37" i="11"/>
  <c r="B38" i="11"/>
  <c r="C38" i="11"/>
  <c r="B32" i="12"/>
  <c r="C32" i="12"/>
  <c r="B33" i="12"/>
  <c r="C33" i="12"/>
  <c r="B34" i="12"/>
  <c r="C34" i="12"/>
  <c r="B35" i="12"/>
  <c r="C35" i="12"/>
  <c r="B36" i="12"/>
  <c r="C36" i="12"/>
  <c r="B37" i="12"/>
  <c r="C37" i="12"/>
  <c r="B38" i="12"/>
  <c r="C38" i="12"/>
  <c r="B32" i="13"/>
  <c r="C32" i="13"/>
  <c r="B33" i="13"/>
  <c r="C33" i="13"/>
  <c r="B34" i="13"/>
  <c r="C34" i="13"/>
  <c r="B35" i="13"/>
  <c r="C35" i="13"/>
  <c r="B36" i="13"/>
  <c r="C36" i="13"/>
  <c r="B37" i="13"/>
  <c r="C37" i="13"/>
  <c r="B38" i="13"/>
  <c r="C38" i="13"/>
  <c r="B32" i="14"/>
  <c r="C32" i="14"/>
  <c r="B33" i="14"/>
  <c r="C33" i="14"/>
  <c r="B34" i="14"/>
  <c r="C34" i="14"/>
  <c r="B35" i="14"/>
  <c r="C35" i="14"/>
  <c r="B36" i="14"/>
  <c r="C36" i="14"/>
  <c r="B37" i="14"/>
  <c r="C37" i="14"/>
  <c r="B38" i="14"/>
  <c r="C38" i="14"/>
  <c r="B32" i="15"/>
  <c r="C32" i="15"/>
  <c r="B33" i="15"/>
  <c r="C33" i="15"/>
  <c r="B34" i="15"/>
  <c r="C34" i="15"/>
  <c r="B35" i="15"/>
  <c r="C35" i="15"/>
  <c r="B36" i="15"/>
  <c r="C36" i="15"/>
  <c r="B37" i="15"/>
  <c r="C37" i="15"/>
  <c r="B38" i="15"/>
  <c r="C38" i="15"/>
  <c r="B32" i="6"/>
  <c r="C32" i="6"/>
  <c r="B33" i="6"/>
  <c r="C33" i="6"/>
  <c r="B34" i="6"/>
  <c r="C34" i="6"/>
  <c r="B35" i="6"/>
  <c r="C35" i="6"/>
  <c r="B36" i="6"/>
  <c r="C36" i="6"/>
  <c r="B37" i="6"/>
  <c r="C37" i="6"/>
  <c r="B38" i="6"/>
  <c r="C38" i="6"/>
  <c r="C31" i="7"/>
  <c r="C31" i="8"/>
  <c r="C31" i="9"/>
  <c r="C31" i="10"/>
  <c r="C31" i="11"/>
  <c r="C31" i="12"/>
  <c r="C31" i="13"/>
  <c r="C31" i="14"/>
  <c r="C31" i="15"/>
  <c r="C31" i="6"/>
  <c r="B31" i="7"/>
  <c r="B31" i="8"/>
  <c r="B31" i="9"/>
  <c r="B31" i="10"/>
  <c r="B31" i="11"/>
  <c r="B31" i="12"/>
  <c r="B31" i="13"/>
  <c r="B31" i="14"/>
  <c r="B31" i="15"/>
  <c r="B31" i="6"/>
  <c r="B30" i="7"/>
  <c r="C30" i="7"/>
  <c r="B30" i="8"/>
  <c r="C30" i="8"/>
  <c r="B30" i="9"/>
  <c r="C30" i="9"/>
  <c r="B30" i="10"/>
  <c r="C30" i="10"/>
  <c r="B30" i="11"/>
  <c r="C30" i="11"/>
  <c r="B30" i="12"/>
  <c r="C30" i="12"/>
  <c r="B30" i="13"/>
  <c r="C30" i="13"/>
  <c r="B30" i="14"/>
  <c r="C30" i="14"/>
  <c r="B30" i="15"/>
  <c r="C30" i="15"/>
  <c r="B30" i="6"/>
  <c r="C30" i="6"/>
  <c r="B19" i="7"/>
  <c r="C19" i="7"/>
  <c r="B20" i="7"/>
  <c r="C20" i="7"/>
  <c r="B21" i="7"/>
  <c r="C21" i="7"/>
  <c r="B22" i="7"/>
  <c r="C22" i="7"/>
  <c r="B23" i="7"/>
  <c r="C23" i="7"/>
  <c r="B24" i="7"/>
  <c r="C24" i="7"/>
  <c r="B25" i="7"/>
  <c r="C25" i="7"/>
  <c r="B26" i="7"/>
  <c r="C26" i="7"/>
  <c r="B27" i="7"/>
  <c r="C27" i="7"/>
  <c r="B28" i="7"/>
  <c r="C28" i="7"/>
  <c r="B29" i="7"/>
  <c r="C29" i="7"/>
  <c r="B19" i="8"/>
  <c r="C19" i="8"/>
  <c r="B20" i="8"/>
  <c r="C20" i="8"/>
  <c r="B21" i="8"/>
  <c r="C21" i="8"/>
  <c r="B22" i="8"/>
  <c r="C22" i="8"/>
  <c r="B23" i="8"/>
  <c r="C23" i="8"/>
  <c r="B24" i="8"/>
  <c r="C24" i="8"/>
  <c r="B25" i="8"/>
  <c r="C25" i="8"/>
  <c r="B26" i="8"/>
  <c r="C26" i="8"/>
  <c r="B27" i="8"/>
  <c r="C27" i="8"/>
  <c r="B28" i="8"/>
  <c r="C28" i="8"/>
  <c r="B29" i="8"/>
  <c r="C29" i="8"/>
  <c r="B19" i="9"/>
  <c r="C19" i="9"/>
  <c r="B20" i="9"/>
  <c r="C20" i="9"/>
  <c r="B21" i="9"/>
  <c r="C21" i="9"/>
  <c r="B22" i="9"/>
  <c r="C22" i="9"/>
  <c r="B23" i="9"/>
  <c r="C23" i="9"/>
  <c r="B24" i="9"/>
  <c r="C24" i="9"/>
  <c r="B25" i="9"/>
  <c r="C25" i="9"/>
  <c r="B26" i="9"/>
  <c r="C26" i="9"/>
  <c r="B27" i="9"/>
  <c r="C27" i="9"/>
  <c r="B28" i="9"/>
  <c r="C28" i="9"/>
  <c r="B29" i="9"/>
  <c r="C29" i="9"/>
  <c r="B19" i="10"/>
  <c r="C19" i="10"/>
  <c r="B20" i="10"/>
  <c r="C20" i="10"/>
  <c r="B21" i="10"/>
  <c r="C21" i="10"/>
  <c r="B22" i="10"/>
  <c r="C22" i="10"/>
  <c r="B23" i="10"/>
  <c r="C23" i="10"/>
  <c r="B24" i="10"/>
  <c r="C24" i="10"/>
  <c r="B25" i="10"/>
  <c r="C25" i="10"/>
  <c r="B26" i="10"/>
  <c r="C26" i="10"/>
  <c r="B27" i="10"/>
  <c r="C27" i="10"/>
  <c r="B28" i="10"/>
  <c r="C28" i="10"/>
  <c r="B29" i="10"/>
  <c r="C29" i="10"/>
  <c r="B19" i="11"/>
  <c r="C19" i="11"/>
  <c r="B20" i="11"/>
  <c r="C20" i="11"/>
  <c r="B21" i="11"/>
  <c r="C21" i="11"/>
  <c r="B22" i="11"/>
  <c r="C22" i="11"/>
  <c r="B23" i="11"/>
  <c r="C23" i="11"/>
  <c r="B24" i="11"/>
  <c r="C24" i="11"/>
  <c r="B25" i="11"/>
  <c r="C25" i="11"/>
  <c r="B26" i="11"/>
  <c r="C26" i="11"/>
  <c r="B27" i="11"/>
  <c r="C27" i="11"/>
  <c r="B28" i="11"/>
  <c r="C28" i="11"/>
  <c r="B29" i="11"/>
  <c r="C29" i="11"/>
  <c r="B19" i="12"/>
  <c r="C19" i="12"/>
  <c r="B20" i="12"/>
  <c r="C20" i="12"/>
  <c r="B21" i="12"/>
  <c r="C21" i="12"/>
  <c r="B22" i="12"/>
  <c r="C22" i="12"/>
  <c r="B23" i="12"/>
  <c r="C23" i="12"/>
  <c r="B24" i="12"/>
  <c r="C24" i="12"/>
  <c r="B25" i="12"/>
  <c r="C25" i="12"/>
  <c r="B26" i="12"/>
  <c r="C26" i="12"/>
  <c r="B27" i="12"/>
  <c r="C27" i="12"/>
  <c r="B28" i="12"/>
  <c r="C28" i="12"/>
  <c r="B29" i="12"/>
  <c r="C29" i="12"/>
  <c r="B19" i="13"/>
  <c r="C19" i="13"/>
  <c r="B20" i="13"/>
  <c r="C20" i="13"/>
  <c r="B21" i="13"/>
  <c r="C21" i="13"/>
  <c r="B22" i="13"/>
  <c r="C22" i="13"/>
  <c r="B23" i="13"/>
  <c r="C23" i="13"/>
  <c r="B24" i="13"/>
  <c r="C24" i="13"/>
  <c r="B25" i="13"/>
  <c r="C25" i="13"/>
  <c r="B26" i="13"/>
  <c r="C26" i="13"/>
  <c r="B27" i="13"/>
  <c r="C27" i="13"/>
  <c r="B28" i="13"/>
  <c r="C28" i="13"/>
  <c r="B29" i="13"/>
  <c r="C29" i="13"/>
  <c r="B19" i="14"/>
  <c r="C19" i="14"/>
  <c r="B20" i="14"/>
  <c r="C20" i="14"/>
  <c r="B21" i="14"/>
  <c r="C21" i="14"/>
  <c r="B22" i="14"/>
  <c r="C22" i="14"/>
  <c r="B23" i="14"/>
  <c r="C23" i="14"/>
  <c r="B24" i="14"/>
  <c r="C24" i="14"/>
  <c r="B25" i="14"/>
  <c r="C25" i="14"/>
  <c r="B26" i="14"/>
  <c r="C26" i="14"/>
  <c r="B27" i="14"/>
  <c r="C27" i="14"/>
  <c r="B28" i="14"/>
  <c r="C28" i="14"/>
  <c r="B29" i="14"/>
  <c r="C29" i="14"/>
  <c r="B19" i="15"/>
  <c r="C19" i="15"/>
  <c r="B20" i="15"/>
  <c r="C20" i="15"/>
  <c r="B21" i="15"/>
  <c r="C21" i="15"/>
  <c r="B22" i="15"/>
  <c r="C22" i="15"/>
  <c r="B23" i="15"/>
  <c r="C23" i="15"/>
  <c r="B24" i="15"/>
  <c r="C24" i="15"/>
  <c r="B25" i="15"/>
  <c r="C25" i="15"/>
  <c r="B26" i="15"/>
  <c r="C26" i="15"/>
  <c r="B27" i="15"/>
  <c r="C27" i="15"/>
  <c r="B28" i="15"/>
  <c r="C28" i="15"/>
  <c r="B29" i="15"/>
  <c r="C29" i="15"/>
  <c r="B19" i="6"/>
  <c r="C19" i="6"/>
  <c r="B20" i="6"/>
  <c r="C20" i="6"/>
  <c r="B21" i="6"/>
  <c r="C21" i="6"/>
  <c r="B22" i="6"/>
  <c r="C22" i="6"/>
  <c r="B23" i="6"/>
  <c r="C23" i="6"/>
  <c r="B24" i="6"/>
  <c r="C24" i="6"/>
  <c r="B25" i="6"/>
  <c r="C25" i="6"/>
  <c r="B26" i="6"/>
  <c r="C26" i="6"/>
  <c r="B27" i="6"/>
  <c r="C27" i="6"/>
  <c r="B28" i="6"/>
  <c r="C28" i="6"/>
  <c r="B29" i="6"/>
  <c r="C29" i="6"/>
  <c r="C18" i="7"/>
  <c r="C18" i="8"/>
  <c r="C18" i="9"/>
  <c r="C18" i="10"/>
  <c r="C18" i="11"/>
  <c r="C18" i="12"/>
  <c r="C18" i="13"/>
  <c r="C18" i="14"/>
  <c r="C18" i="15"/>
  <c r="C18" i="6"/>
  <c r="B18" i="7"/>
  <c r="B18" i="8"/>
  <c r="B18" i="9"/>
  <c r="B18" i="10"/>
  <c r="B18" i="11"/>
  <c r="B18" i="12"/>
  <c r="B18" i="13"/>
  <c r="B18" i="14"/>
  <c r="B18" i="15"/>
  <c r="B18" i="6"/>
  <c r="B16" i="7"/>
  <c r="C16" i="7"/>
  <c r="B17" i="7"/>
  <c r="C17" i="7"/>
  <c r="B16" i="8"/>
  <c r="C16" i="8"/>
  <c r="B17" i="8"/>
  <c r="C17" i="8"/>
  <c r="B16" i="9"/>
  <c r="C16" i="9"/>
  <c r="B17" i="9"/>
  <c r="C17" i="9"/>
  <c r="B16" i="10"/>
  <c r="C16" i="10"/>
  <c r="B17" i="10"/>
  <c r="C17" i="10"/>
  <c r="B16" i="11"/>
  <c r="C16" i="11"/>
  <c r="B17" i="11"/>
  <c r="C17" i="11"/>
  <c r="B16" i="12"/>
  <c r="C16" i="12"/>
  <c r="B17" i="12"/>
  <c r="C17" i="12"/>
  <c r="B16" i="13"/>
  <c r="C16" i="13"/>
  <c r="B17" i="13"/>
  <c r="C17" i="13"/>
  <c r="B16" i="14"/>
  <c r="C16" i="14"/>
  <c r="B17" i="14"/>
  <c r="C17" i="14"/>
  <c r="B16" i="15"/>
  <c r="C16" i="15"/>
  <c r="B17" i="15"/>
  <c r="C17" i="15"/>
  <c r="B16" i="6"/>
  <c r="C16" i="6"/>
  <c r="B17" i="6"/>
  <c r="C17" i="6"/>
  <c r="C15" i="7"/>
  <c r="C15" i="8"/>
  <c r="C15" i="9"/>
  <c r="C15" i="10"/>
  <c r="C15" i="11"/>
  <c r="C15" i="12"/>
  <c r="C15" i="13"/>
  <c r="C15" i="14"/>
  <c r="C15" i="15"/>
  <c r="C15" i="6"/>
  <c r="B15" i="7"/>
  <c r="B15" i="8"/>
  <c r="B15" i="9"/>
  <c r="B15" i="10"/>
  <c r="B15" i="11"/>
  <c r="B15" i="12"/>
  <c r="B15" i="13"/>
  <c r="B15" i="14"/>
  <c r="B15" i="15"/>
  <c r="B15" i="6"/>
  <c r="B14" i="7"/>
  <c r="C14" i="7"/>
  <c r="B14" i="8"/>
  <c r="C14" i="8"/>
  <c r="B14" i="9"/>
  <c r="C14" i="9"/>
  <c r="B14" i="10"/>
  <c r="C14" i="10"/>
  <c r="B14" i="11"/>
  <c r="C14" i="11"/>
  <c r="B14" i="12"/>
  <c r="C14" i="12"/>
  <c r="B14" i="13"/>
  <c r="C14" i="13"/>
  <c r="B14" i="14"/>
  <c r="C14" i="14"/>
  <c r="B14" i="15"/>
  <c r="C14" i="15"/>
  <c r="B14" i="6"/>
  <c r="C14" i="6"/>
  <c r="C13" i="7"/>
  <c r="C13" i="8"/>
  <c r="C13" i="9"/>
  <c r="C13" i="10"/>
  <c r="C13" i="11"/>
  <c r="C13" i="12"/>
  <c r="C13" i="13"/>
  <c r="C13" i="14"/>
  <c r="C13" i="15"/>
  <c r="C13" i="6"/>
  <c r="B13" i="7"/>
  <c r="B13" i="8"/>
  <c r="B13" i="9"/>
  <c r="B13" i="10"/>
  <c r="B13" i="11"/>
  <c r="B13" i="12"/>
  <c r="B13" i="13"/>
  <c r="B13" i="14"/>
  <c r="B13" i="15"/>
  <c r="B13" i="6"/>
  <c r="B5" i="7"/>
  <c r="C5" i="7"/>
  <c r="B6" i="7"/>
  <c r="C6" i="7"/>
  <c r="B7" i="7"/>
  <c r="C7" i="7"/>
  <c r="B8" i="7"/>
  <c r="C8" i="7"/>
  <c r="B9" i="7"/>
  <c r="C9" i="7"/>
  <c r="B10" i="7"/>
  <c r="C10" i="7"/>
  <c r="B11" i="7"/>
  <c r="C11" i="7"/>
  <c r="B12" i="7"/>
  <c r="C12" i="7"/>
  <c r="B5" i="8"/>
  <c r="C5" i="8"/>
  <c r="B6" i="8"/>
  <c r="C6" i="8"/>
  <c r="B7" i="8"/>
  <c r="C7" i="8"/>
  <c r="B8" i="8"/>
  <c r="C8" i="8"/>
  <c r="B9" i="8"/>
  <c r="C9" i="8"/>
  <c r="B10" i="8"/>
  <c r="C10" i="8"/>
  <c r="B11" i="8"/>
  <c r="C11" i="8"/>
  <c r="B12" i="8"/>
  <c r="C12" i="8"/>
  <c r="B5" i="9"/>
  <c r="C5" i="9"/>
  <c r="B6" i="9"/>
  <c r="C6" i="9"/>
  <c r="B7" i="9"/>
  <c r="C7" i="9"/>
  <c r="B8" i="9"/>
  <c r="C8" i="9"/>
  <c r="B9" i="9"/>
  <c r="C9" i="9"/>
  <c r="B10" i="9"/>
  <c r="C10" i="9"/>
  <c r="B11" i="9"/>
  <c r="C11" i="9"/>
  <c r="B12" i="9"/>
  <c r="C12" i="9"/>
  <c r="B5" i="10"/>
  <c r="C5" i="10"/>
  <c r="B6" i="10"/>
  <c r="C6" i="10"/>
  <c r="B7" i="10"/>
  <c r="C7" i="10"/>
  <c r="B8" i="10"/>
  <c r="C8" i="10"/>
  <c r="B9" i="10"/>
  <c r="C9" i="10"/>
  <c r="B10" i="10"/>
  <c r="C10" i="10"/>
  <c r="B11" i="10"/>
  <c r="C11" i="10"/>
  <c r="B12" i="10"/>
  <c r="C12" i="10"/>
  <c r="B5" i="11"/>
  <c r="C5" i="11"/>
  <c r="B6" i="11"/>
  <c r="C6" i="11"/>
  <c r="B7" i="11"/>
  <c r="C7" i="11"/>
  <c r="B8" i="11"/>
  <c r="C8" i="11"/>
  <c r="B9" i="11"/>
  <c r="C9" i="11"/>
  <c r="B10" i="11"/>
  <c r="C10" i="11"/>
  <c r="B11" i="11"/>
  <c r="C11" i="11"/>
  <c r="B12" i="11"/>
  <c r="C12" i="11"/>
  <c r="B5" i="12"/>
  <c r="C5" i="12"/>
  <c r="B6" i="12"/>
  <c r="C6" i="12"/>
  <c r="B7" i="12"/>
  <c r="C7" i="12"/>
  <c r="B8" i="12"/>
  <c r="C8" i="12"/>
  <c r="B9" i="12"/>
  <c r="C9" i="12"/>
  <c r="B10" i="12"/>
  <c r="C10" i="12"/>
  <c r="B11" i="12"/>
  <c r="C11" i="12"/>
  <c r="B12" i="12"/>
  <c r="C12" i="12"/>
  <c r="B5" i="13"/>
  <c r="C5" i="13"/>
  <c r="B6" i="13"/>
  <c r="C6" i="13"/>
  <c r="B7" i="13"/>
  <c r="C7" i="13"/>
  <c r="B8" i="13"/>
  <c r="C8" i="13"/>
  <c r="B9" i="13"/>
  <c r="C9" i="13"/>
  <c r="B10" i="13"/>
  <c r="C10" i="13"/>
  <c r="B11" i="13"/>
  <c r="C11" i="13"/>
  <c r="B12" i="13"/>
  <c r="C12" i="13"/>
  <c r="B5" i="14"/>
  <c r="C5" i="14"/>
  <c r="B6" i="14"/>
  <c r="C6" i="14"/>
  <c r="B7" i="14"/>
  <c r="C7" i="14"/>
  <c r="B8" i="14"/>
  <c r="C8" i="14"/>
  <c r="B9" i="14"/>
  <c r="C9" i="14"/>
  <c r="B10" i="14"/>
  <c r="C10" i="14"/>
  <c r="B11" i="14"/>
  <c r="C11" i="14"/>
  <c r="B12" i="14"/>
  <c r="C12" i="14"/>
  <c r="B5" i="15"/>
  <c r="C5" i="15"/>
  <c r="B6" i="15"/>
  <c r="C6" i="15"/>
  <c r="B7" i="15"/>
  <c r="C7" i="15"/>
  <c r="B8" i="15"/>
  <c r="C8" i="15"/>
  <c r="B9" i="15"/>
  <c r="C9" i="15"/>
  <c r="B10" i="15"/>
  <c r="C10" i="15"/>
  <c r="B11" i="15"/>
  <c r="C11" i="15"/>
  <c r="B12" i="15"/>
  <c r="C12" i="15"/>
  <c r="B5" i="6"/>
  <c r="C5" i="6"/>
  <c r="B6" i="6"/>
  <c r="C6" i="6"/>
  <c r="B7" i="6"/>
  <c r="C7" i="6"/>
  <c r="B8" i="6"/>
  <c r="C8" i="6"/>
  <c r="B9" i="6"/>
  <c r="C9" i="6"/>
  <c r="B10" i="6"/>
  <c r="C10" i="6"/>
  <c r="B11" i="6"/>
  <c r="C11" i="6"/>
  <c r="B12" i="6"/>
  <c r="C12" i="6"/>
  <c r="C4" i="7"/>
  <c r="C4" i="8"/>
  <c r="C4" i="9"/>
  <c r="C4" i="10"/>
  <c r="C4" i="11"/>
  <c r="C4" i="12"/>
  <c r="C4" i="13"/>
  <c r="C4" i="14"/>
  <c r="C4" i="15"/>
  <c r="C4" i="6"/>
  <c r="B4" i="7"/>
  <c r="B4" i="8"/>
  <c r="B4" i="9"/>
  <c r="B4" i="10"/>
  <c r="B4" i="11"/>
  <c r="B4" i="12"/>
  <c r="B4" i="13"/>
  <c r="B4" i="14"/>
  <c r="B4" i="15"/>
  <c r="B4" i="6"/>
  <c r="H126" i="5"/>
  <c r="H12" i="5"/>
  <c r="M12" i="5" s="1"/>
  <c r="Q4" i="5"/>
  <c r="P4" i="5"/>
  <c r="O4" i="5"/>
  <c r="N4" i="5"/>
  <c r="M4" i="5"/>
  <c r="L4" i="5"/>
  <c r="K4" i="5"/>
  <c r="J4" i="5"/>
  <c r="I4" i="5"/>
  <c r="H13" i="5"/>
  <c r="K13" i="5" s="1"/>
  <c r="H14" i="5"/>
  <c r="Q14" i="5" s="1"/>
  <c r="H15" i="5"/>
  <c r="Q15" i="5" s="1"/>
  <c r="H16" i="5"/>
  <c r="J16" i="5" s="1"/>
  <c r="H17" i="5"/>
  <c r="O17" i="5" s="1"/>
  <c r="H19" i="5"/>
  <c r="H20" i="5"/>
  <c r="N20" i="5" s="1"/>
  <c r="H23" i="5"/>
  <c r="I23" i="5" s="1"/>
  <c r="H24" i="5"/>
  <c r="I24" i="5" s="1"/>
  <c r="H26" i="5"/>
  <c r="Q26" i="5" s="1"/>
  <c r="H27" i="5"/>
  <c r="M27" i="5" s="1"/>
  <c r="H28" i="5"/>
  <c r="P28" i="5" s="1"/>
  <c r="H29" i="5"/>
  <c r="Q29" i="5" s="1"/>
  <c r="H30" i="5"/>
  <c r="M30" i="5" s="1"/>
  <c r="H31" i="5"/>
  <c r="K31" i="5" s="1"/>
  <c r="H32" i="5"/>
  <c r="J32" i="5" s="1"/>
  <c r="H33" i="5"/>
  <c r="K33" i="5" s="1"/>
  <c r="H34" i="5"/>
  <c r="I34" i="5" s="1"/>
  <c r="H35" i="5"/>
  <c r="H36" i="5"/>
  <c r="H37" i="5"/>
  <c r="H38" i="5"/>
  <c r="L38" i="5" s="1"/>
  <c r="H40" i="5"/>
  <c r="H41" i="5"/>
  <c r="J41" i="5" s="1"/>
  <c r="H42" i="5"/>
  <c r="N42" i="5" s="1"/>
  <c r="H43" i="5"/>
  <c r="N43" i="5" s="1"/>
  <c r="H44" i="5"/>
  <c r="M44" i="5" s="1"/>
  <c r="H45" i="5"/>
  <c r="H46" i="5"/>
  <c r="H47" i="5"/>
  <c r="H49" i="5"/>
  <c r="P49" i="5" s="1"/>
  <c r="H50" i="5"/>
  <c r="P50" i="5" s="1"/>
  <c r="H52" i="5"/>
  <c r="P52" i="5" s="1"/>
  <c r="H53" i="5"/>
  <c r="K53" i="5" s="1"/>
  <c r="H54" i="5"/>
  <c r="Q54" i="5" s="1"/>
  <c r="H55" i="5"/>
  <c r="Q55" i="5" s="1"/>
  <c r="H56" i="5"/>
  <c r="Q56" i="5" s="1"/>
  <c r="H58" i="5"/>
  <c r="O58" i="5" s="1"/>
  <c r="H59" i="5"/>
  <c r="J59" i="5" s="1"/>
  <c r="H60" i="5"/>
  <c r="I60" i="5" s="1"/>
  <c r="H61" i="5"/>
  <c r="P61" i="5" s="1"/>
  <c r="H62" i="5"/>
  <c r="P62" i="5" s="1"/>
  <c r="H63" i="5"/>
  <c r="Q63" i="5" s="1"/>
  <c r="H64" i="5"/>
  <c r="Q64" i="5" s="1"/>
  <c r="H65" i="5"/>
  <c r="H66" i="5"/>
  <c r="Q66" i="5" s="1"/>
  <c r="H67" i="5"/>
  <c r="H69" i="5"/>
  <c r="J69" i="5" s="1"/>
  <c r="H70" i="5"/>
  <c r="I70" i="5" s="1"/>
  <c r="H71" i="5"/>
  <c r="I71" i="5" s="1"/>
  <c r="H72" i="5"/>
  <c r="P72" i="5" s="1"/>
  <c r="H74" i="5"/>
  <c r="H75" i="5"/>
  <c r="H76" i="5"/>
  <c r="H77" i="5"/>
  <c r="Q77" i="5" s="1"/>
  <c r="H78" i="5"/>
  <c r="L78" i="5" s="1"/>
  <c r="H79" i="5"/>
  <c r="N79" i="5" s="1"/>
  <c r="H80" i="5"/>
  <c r="P80" i="5" s="1"/>
  <c r="H81" i="5"/>
  <c r="P81" i="5" s="1"/>
  <c r="H82" i="5"/>
  <c r="P82" i="5" s="1"/>
  <c r="H83" i="5"/>
  <c r="P83" i="5" s="1"/>
  <c r="H84" i="5"/>
  <c r="H85" i="5"/>
  <c r="Q85" i="5" s="1"/>
  <c r="H86" i="5"/>
  <c r="L86" i="5" s="1"/>
  <c r="H87" i="5"/>
  <c r="N87" i="5" s="1"/>
  <c r="H89" i="5"/>
  <c r="I89" i="5" s="1"/>
  <c r="H90" i="5"/>
  <c r="P90" i="5" s="1"/>
  <c r="H91" i="5"/>
  <c r="P91" i="5" s="1"/>
  <c r="H92" i="5"/>
  <c r="H93" i="5"/>
  <c r="M93" i="5" s="1"/>
  <c r="H94" i="5"/>
  <c r="Q94" i="5" s="1"/>
  <c r="H95" i="5"/>
  <c r="L95" i="5" s="1"/>
  <c r="H96" i="5"/>
  <c r="P96" i="5" s="1"/>
  <c r="H97" i="5"/>
  <c r="N97" i="5" s="1"/>
  <c r="H98" i="5"/>
  <c r="P98" i="5" s="1"/>
  <c r="H99" i="5"/>
  <c r="P99" i="5" s="1"/>
  <c r="H100" i="5"/>
  <c r="Q100" i="5" s="1"/>
  <c r="H101" i="5"/>
  <c r="P101" i="5" s="1"/>
  <c r="H103" i="5"/>
  <c r="M103" i="5" s="1"/>
  <c r="H104" i="5"/>
  <c r="Q104" i="5" s="1"/>
  <c r="H105" i="5"/>
  <c r="O105" i="5" s="1"/>
  <c r="H106" i="5"/>
  <c r="L106" i="5" s="1"/>
  <c r="H107" i="5"/>
  <c r="N107" i="5" s="1"/>
  <c r="H108" i="5"/>
  <c r="P108" i="5" s="1"/>
  <c r="H109" i="5"/>
  <c r="J109" i="5" s="1"/>
  <c r="H110" i="5"/>
  <c r="H111" i="5"/>
  <c r="M111" i="5" s="1"/>
  <c r="H112" i="5"/>
  <c r="O112" i="5" s="1"/>
  <c r="H113" i="5"/>
  <c r="O113" i="5" s="1"/>
  <c r="H115" i="5"/>
  <c r="H116" i="5"/>
  <c r="O116" i="5" s="1"/>
  <c r="H117" i="5"/>
  <c r="N117" i="5" s="1"/>
  <c r="H118" i="5"/>
  <c r="H119" i="5"/>
  <c r="H120" i="5"/>
  <c r="P120" i="5" s="1"/>
  <c r="H121" i="5"/>
  <c r="Q121" i="5" s="1"/>
  <c r="H122" i="5"/>
  <c r="Q122" i="5" s="1"/>
  <c r="H123" i="5"/>
  <c r="Q123" i="5" s="1"/>
  <c r="H124" i="5"/>
  <c r="J124" i="5" s="1"/>
  <c r="H125" i="5"/>
  <c r="M125" i="5" s="1"/>
  <c r="A1" i="6"/>
  <c r="A2" i="15"/>
  <c r="A2" i="14"/>
  <c r="A2" i="13"/>
  <c r="A2" i="11"/>
  <c r="A2" i="10"/>
  <c r="A2" i="9"/>
  <c r="A2" i="8"/>
  <c r="A2" i="7"/>
  <c r="A2" i="6"/>
  <c r="I49" i="5" l="1"/>
  <c r="O49" i="5"/>
  <c r="N49" i="5"/>
  <c r="J49" i="5"/>
  <c r="P119" i="5"/>
  <c r="M119" i="5"/>
  <c r="Q84" i="5"/>
  <c r="O84" i="5"/>
  <c r="K84" i="5"/>
  <c r="L84" i="5"/>
  <c r="N84" i="5"/>
  <c r="J84" i="5"/>
  <c r="F84" i="5" s="1"/>
  <c r="P84" i="5"/>
  <c r="N47" i="5"/>
  <c r="I47" i="5"/>
  <c r="M47" i="5"/>
  <c r="I92" i="5"/>
  <c r="M92" i="5"/>
  <c r="Q92" i="5"/>
  <c r="O92" i="5"/>
  <c r="F92" i="5" s="1"/>
  <c r="K92" i="5"/>
  <c r="L92" i="5"/>
  <c r="N92" i="5"/>
  <c r="J92" i="5"/>
  <c r="O65" i="5"/>
  <c r="L65" i="5"/>
  <c r="N65" i="5"/>
  <c r="J65" i="5"/>
  <c r="F65" i="5" s="1"/>
  <c r="I65" i="5"/>
  <c r="P65" i="5"/>
  <c r="M65" i="5"/>
  <c r="Q37" i="5"/>
  <c r="L37" i="5"/>
  <c r="M37" i="5"/>
  <c r="K58" i="5"/>
  <c r="F58" i="5" s="1"/>
  <c r="L58" i="5"/>
  <c r="M84" i="5"/>
  <c r="P92" i="5"/>
  <c r="K66" i="5"/>
  <c r="N109" i="5"/>
  <c r="N118" i="5"/>
  <c r="J118" i="5"/>
  <c r="P118" i="5"/>
  <c r="Q118" i="5"/>
  <c r="M118" i="5"/>
  <c r="K65" i="5"/>
  <c r="L66" i="5"/>
  <c r="O66" i="5"/>
  <c r="M110" i="5"/>
  <c r="Q110" i="5"/>
  <c r="O110" i="5"/>
  <c r="K110" i="5"/>
  <c r="F110" i="5" s="1"/>
  <c r="I110" i="5"/>
  <c r="L110" i="5"/>
  <c r="N110" i="5"/>
  <c r="J110" i="5"/>
  <c r="J58" i="5"/>
  <c r="N58" i="5"/>
  <c r="P58" i="5"/>
  <c r="M58" i="5"/>
  <c r="Q58" i="5"/>
  <c r="I75" i="5"/>
  <c r="M75" i="5"/>
  <c r="Q75" i="5"/>
  <c r="O75" i="5"/>
  <c r="K75" i="5"/>
  <c r="L75" i="5"/>
  <c r="N75" i="5"/>
  <c r="J75" i="5"/>
  <c r="L46" i="5"/>
  <c r="I46" i="5"/>
  <c r="P46" i="5"/>
  <c r="I84" i="5"/>
  <c r="K17" i="5"/>
  <c r="K118" i="5"/>
  <c r="F118" i="5" s="1"/>
  <c r="P110" i="5"/>
  <c r="Q65" i="5"/>
  <c r="Q93" i="5"/>
  <c r="O93" i="5"/>
  <c r="K93" i="5"/>
  <c r="I93" i="5"/>
  <c r="L93" i="5"/>
  <c r="N93" i="5"/>
  <c r="J93" i="5"/>
  <c r="F93" i="5" s="1"/>
  <c r="P93" i="5"/>
  <c r="Q76" i="5"/>
  <c r="O76" i="5"/>
  <c r="K76" i="5"/>
  <c r="L76" i="5"/>
  <c r="N76" i="5"/>
  <c r="J76" i="5"/>
  <c r="F76" i="5" s="1"/>
  <c r="P76" i="5"/>
  <c r="K30" i="5"/>
  <c r="I30" i="5"/>
  <c r="I118" i="5"/>
  <c r="L47" i="5"/>
  <c r="I17" i="5"/>
  <c r="M29" i="5"/>
  <c r="P29" i="5"/>
  <c r="N46" i="5"/>
  <c r="M101" i="5"/>
  <c r="Q101" i="5"/>
  <c r="O101" i="5"/>
  <c r="K101" i="5"/>
  <c r="I101" i="5"/>
  <c r="L101" i="5"/>
  <c r="N101" i="5"/>
  <c r="J101" i="5"/>
  <c r="F101" i="5" s="1"/>
  <c r="N66" i="5"/>
  <c r="J66" i="5"/>
  <c r="I66" i="5"/>
  <c r="P66" i="5"/>
  <c r="F66" i="5" s="1"/>
  <c r="M66" i="5"/>
  <c r="I19" i="5"/>
  <c r="N19" i="5"/>
  <c r="P19" i="5"/>
  <c r="F19" i="5" s="1"/>
  <c r="M19" i="5"/>
  <c r="L19" i="5"/>
  <c r="J19" i="5"/>
  <c r="Q19" i="5"/>
  <c r="K19" i="5"/>
  <c r="J11" i="5"/>
  <c r="P11" i="5"/>
  <c r="Q11" i="5"/>
  <c r="K11" i="5"/>
  <c r="I11" i="5"/>
  <c r="K47" i="5"/>
  <c r="L118" i="5"/>
  <c r="O19" i="5"/>
  <c r="O118" i="5"/>
  <c r="P109" i="5"/>
  <c r="M109" i="5"/>
  <c r="F109" i="5" s="1"/>
  <c r="Q109" i="5"/>
  <c r="O109" i="5"/>
  <c r="K109" i="5"/>
  <c r="I109" i="5"/>
  <c r="L109" i="5"/>
  <c r="M83" i="5"/>
  <c r="I83" i="5"/>
  <c r="F83" i="5" s="1"/>
  <c r="Q83" i="5"/>
  <c r="O83" i="5"/>
  <c r="K83" i="5"/>
  <c r="L83" i="5"/>
  <c r="N83" i="5"/>
  <c r="J83" i="5"/>
  <c r="O56" i="5"/>
  <c r="L56" i="5"/>
  <c r="J56" i="5"/>
  <c r="F56" i="5" s="1"/>
  <c r="N56" i="5"/>
  <c r="I56" i="5"/>
  <c r="P56" i="5"/>
  <c r="M56" i="5"/>
  <c r="N17" i="5"/>
  <c r="P17" i="5"/>
  <c r="M17" i="5"/>
  <c r="L17" i="5"/>
  <c r="F17" i="5" s="1"/>
  <c r="J17" i="5"/>
  <c r="Q17" i="5"/>
  <c r="I76" i="5"/>
  <c r="K56" i="5"/>
  <c r="M76" i="5"/>
  <c r="O47" i="5"/>
  <c r="P75" i="5"/>
  <c r="I27" i="5"/>
  <c r="I52" i="5"/>
  <c r="I63" i="5"/>
  <c r="I78" i="5"/>
  <c r="I86" i="5"/>
  <c r="I98" i="5"/>
  <c r="I108" i="5"/>
  <c r="I122" i="5"/>
  <c r="F122" i="5" s="1"/>
  <c r="J50" i="5"/>
  <c r="F50" i="5" s="1"/>
  <c r="J62" i="5"/>
  <c r="J72" i="5"/>
  <c r="J82" i="5"/>
  <c r="J91" i="5"/>
  <c r="J125" i="5"/>
  <c r="K49" i="5"/>
  <c r="K59" i="5"/>
  <c r="K69" i="5"/>
  <c r="F69" i="5" s="1"/>
  <c r="K80" i="5"/>
  <c r="K89" i="5"/>
  <c r="K98" i="5"/>
  <c r="K108" i="5"/>
  <c r="K122" i="5"/>
  <c r="L49" i="5"/>
  <c r="L60" i="5"/>
  <c r="F60" i="5" s="1"/>
  <c r="L70" i="5"/>
  <c r="F70" i="5" s="1"/>
  <c r="L81" i="5"/>
  <c r="L90" i="5"/>
  <c r="L99" i="5"/>
  <c r="L122" i="5"/>
  <c r="M34" i="5"/>
  <c r="M78" i="5"/>
  <c r="M86" i="5"/>
  <c r="F86" i="5" s="1"/>
  <c r="M95" i="5"/>
  <c r="F95" i="5" s="1"/>
  <c r="M106" i="5"/>
  <c r="M117" i="5"/>
  <c r="N14" i="5"/>
  <c r="F14" i="5" s="1"/>
  <c r="N27" i="5"/>
  <c r="N50" i="5"/>
  <c r="N61" i="5"/>
  <c r="N71" i="5"/>
  <c r="N82" i="5"/>
  <c r="F82" i="5" s="1"/>
  <c r="N91" i="5"/>
  <c r="N125" i="5"/>
  <c r="O20" i="5"/>
  <c r="O50" i="5"/>
  <c r="O60" i="5"/>
  <c r="O70" i="5"/>
  <c r="O80" i="5"/>
  <c r="O89" i="5"/>
  <c r="F89" i="5" s="1"/>
  <c r="O98" i="5"/>
  <c r="O108" i="5"/>
  <c r="O122" i="5"/>
  <c r="P16" i="5"/>
  <c r="P34" i="5"/>
  <c r="P77" i="5"/>
  <c r="P85" i="5"/>
  <c r="P94" i="5"/>
  <c r="P104" i="5"/>
  <c r="P113" i="5"/>
  <c r="P125" i="5"/>
  <c r="Q43" i="5"/>
  <c r="Q59" i="5"/>
  <c r="Q69" i="5"/>
  <c r="Q80" i="5"/>
  <c r="Q89" i="5"/>
  <c r="Q98" i="5"/>
  <c r="Q107" i="5"/>
  <c r="Q117" i="5"/>
  <c r="I53" i="5"/>
  <c r="I64" i="5"/>
  <c r="I79" i="5"/>
  <c r="I87" i="5"/>
  <c r="F87" i="5" s="1"/>
  <c r="I99" i="5"/>
  <c r="F99" i="5" s="1"/>
  <c r="I123" i="5"/>
  <c r="J52" i="5"/>
  <c r="J63" i="5"/>
  <c r="J103" i="5"/>
  <c r="J111" i="5"/>
  <c r="K9" i="5"/>
  <c r="K20" i="5"/>
  <c r="K50" i="5"/>
  <c r="K60" i="5"/>
  <c r="K70" i="5"/>
  <c r="K81" i="5"/>
  <c r="K90" i="5"/>
  <c r="K99" i="5"/>
  <c r="K123" i="5"/>
  <c r="L50" i="5"/>
  <c r="L61" i="5"/>
  <c r="L71" i="5"/>
  <c r="L82" i="5"/>
  <c r="L91" i="5"/>
  <c r="L123" i="5"/>
  <c r="M79" i="5"/>
  <c r="M87" i="5"/>
  <c r="M97" i="5"/>
  <c r="M107" i="5"/>
  <c r="F107" i="5" s="1"/>
  <c r="N15" i="5"/>
  <c r="N34" i="5"/>
  <c r="N52" i="5"/>
  <c r="N62" i="5"/>
  <c r="N103" i="5"/>
  <c r="N111" i="5"/>
  <c r="O5" i="5"/>
  <c r="O22" i="5"/>
  <c r="O52" i="5"/>
  <c r="O61" i="5"/>
  <c r="O71" i="5"/>
  <c r="O81" i="5"/>
  <c r="O90" i="5"/>
  <c r="O99" i="5"/>
  <c r="O123" i="5"/>
  <c r="P41" i="5"/>
  <c r="P78" i="5"/>
  <c r="P86" i="5"/>
  <c r="P95" i="5"/>
  <c r="P105" i="5"/>
  <c r="P116" i="5"/>
  <c r="Q9" i="5"/>
  <c r="Q20" i="5"/>
  <c r="Q49" i="5"/>
  <c r="Q60" i="5"/>
  <c r="Q70" i="5"/>
  <c r="Q81" i="5"/>
  <c r="Q90" i="5"/>
  <c r="Q99" i="5"/>
  <c r="Q108" i="5"/>
  <c r="I12" i="5"/>
  <c r="I54" i="5"/>
  <c r="F54" i="5" s="1"/>
  <c r="I80" i="5"/>
  <c r="I90" i="5"/>
  <c r="I125" i="5"/>
  <c r="J20" i="5"/>
  <c r="J53" i="5"/>
  <c r="J64" i="5"/>
  <c r="J104" i="5"/>
  <c r="F104" i="5" s="1"/>
  <c r="J113" i="5"/>
  <c r="F113" i="5" s="1"/>
  <c r="K10" i="5"/>
  <c r="K22" i="5"/>
  <c r="K52" i="5"/>
  <c r="K61" i="5"/>
  <c r="K71" i="5"/>
  <c r="K82" i="5"/>
  <c r="K91" i="5"/>
  <c r="F91" i="5" s="1"/>
  <c r="K125" i="5"/>
  <c r="F125" i="5" s="1"/>
  <c r="L20" i="5"/>
  <c r="L52" i="5"/>
  <c r="L62" i="5"/>
  <c r="L103" i="5"/>
  <c r="L111" i="5"/>
  <c r="L125" i="5"/>
  <c r="M20" i="5"/>
  <c r="M59" i="5"/>
  <c r="M69" i="5"/>
  <c r="M80" i="5"/>
  <c r="M89" i="5"/>
  <c r="M98" i="5"/>
  <c r="M108" i="5"/>
  <c r="N16" i="5"/>
  <c r="N41" i="5"/>
  <c r="N54" i="5"/>
  <c r="N63" i="5"/>
  <c r="N104" i="5"/>
  <c r="N113" i="5"/>
  <c r="O23" i="5"/>
  <c r="O53" i="5"/>
  <c r="O62" i="5"/>
  <c r="F62" i="5" s="1"/>
  <c r="O72" i="5"/>
  <c r="O82" i="5"/>
  <c r="O91" i="5"/>
  <c r="O125" i="5"/>
  <c r="P59" i="5"/>
  <c r="P69" i="5"/>
  <c r="P79" i="5"/>
  <c r="P87" i="5"/>
  <c r="P106" i="5"/>
  <c r="P117" i="5"/>
  <c r="Q10" i="5"/>
  <c r="Q22" i="5"/>
  <c r="Q50" i="5"/>
  <c r="Q61" i="5"/>
  <c r="Q71" i="5"/>
  <c r="Q82" i="5"/>
  <c r="Q91" i="5"/>
  <c r="I14" i="5"/>
  <c r="I42" i="5"/>
  <c r="I55" i="5"/>
  <c r="I81" i="5"/>
  <c r="I91" i="5"/>
  <c r="I103" i="5"/>
  <c r="I111" i="5"/>
  <c r="F111" i="5" s="1"/>
  <c r="J9" i="5"/>
  <c r="F9" i="5" s="1"/>
  <c r="J22" i="5"/>
  <c r="J54" i="5"/>
  <c r="J77" i="5"/>
  <c r="J85" i="5"/>
  <c r="J94" i="5"/>
  <c r="J105" i="5"/>
  <c r="J116" i="5"/>
  <c r="K23" i="5"/>
  <c r="K62" i="5"/>
  <c r="K103" i="5"/>
  <c r="K111" i="5"/>
  <c r="L9" i="5"/>
  <c r="L22" i="5"/>
  <c r="L54" i="5"/>
  <c r="L63" i="5"/>
  <c r="L104" i="5"/>
  <c r="L112" i="5"/>
  <c r="M9" i="5"/>
  <c r="M22" i="5"/>
  <c r="M49" i="5"/>
  <c r="M60" i="5"/>
  <c r="M70" i="5"/>
  <c r="M81" i="5"/>
  <c r="M90" i="5"/>
  <c r="F90" i="5" s="1"/>
  <c r="M99" i="5"/>
  <c r="M122" i="5"/>
  <c r="N55" i="5"/>
  <c r="N64" i="5"/>
  <c r="N77" i="5"/>
  <c r="N85" i="5"/>
  <c r="N94" i="5"/>
  <c r="N105" i="5"/>
  <c r="N116" i="5"/>
  <c r="O14" i="5"/>
  <c r="O31" i="5"/>
  <c r="O54" i="5"/>
  <c r="O63" i="5"/>
  <c r="O103" i="5"/>
  <c r="O111" i="5"/>
  <c r="P20" i="5"/>
  <c r="P60" i="5"/>
  <c r="P70" i="5"/>
  <c r="P89" i="5"/>
  <c r="P97" i="5"/>
  <c r="P107" i="5"/>
  <c r="Q23" i="5"/>
  <c r="Q52" i="5"/>
  <c r="Q62" i="5"/>
  <c r="I15" i="5"/>
  <c r="I69" i="5"/>
  <c r="I82" i="5"/>
  <c r="I104" i="5"/>
  <c r="I113" i="5"/>
  <c r="J10" i="5"/>
  <c r="J23" i="5"/>
  <c r="J55" i="5"/>
  <c r="F55" i="5" s="1"/>
  <c r="J78" i="5"/>
  <c r="J86" i="5"/>
  <c r="J95" i="5"/>
  <c r="J106" i="5"/>
  <c r="J117" i="5"/>
  <c r="K14" i="5"/>
  <c r="K54" i="5"/>
  <c r="K63" i="5"/>
  <c r="F63" i="5" s="1"/>
  <c r="K104" i="5"/>
  <c r="K113" i="5"/>
  <c r="L10" i="5"/>
  <c r="L23" i="5"/>
  <c r="L55" i="5"/>
  <c r="L64" i="5"/>
  <c r="L77" i="5"/>
  <c r="F77" i="5" s="1"/>
  <c r="L85" i="5"/>
  <c r="F85" i="5" s="1"/>
  <c r="L94" i="5"/>
  <c r="L105" i="5"/>
  <c r="L113" i="5"/>
  <c r="M10" i="5"/>
  <c r="M23" i="5"/>
  <c r="M50" i="5"/>
  <c r="M61" i="5"/>
  <c r="M71" i="5"/>
  <c r="M82" i="5"/>
  <c r="M91" i="5"/>
  <c r="M123" i="5"/>
  <c r="N78" i="5"/>
  <c r="N86" i="5"/>
  <c r="N95" i="5"/>
  <c r="N106" i="5"/>
  <c r="F106" i="5" s="1"/>
  <c r="O15" i="5"/>
  <c r="F15" i="5" s="1"/>
  <c r="O33" i="5"/>
  <c r="O55" i="5"/>
  <c r="O64" i="5"/>
  <c r="O104" i="5"/>
  <c r="P71" i="5"/>
  <c r="Q103" i="5"/>
  <c r="Q111" i="5"/>
  <c r="F49" i="5"/>
  <c r="I16" i="5"/>
  <c r="I94" i="5"/>
  <c r="I105" i="5"/>
  <c r="I116" i="5"/>
  <c r="J13" i="5"/>
  <c r="J79" i="5"/>
  <c r="F79" i="5" s="1"/>
  <c r="J87" i="5"/>
  <c r="J97" i="5"/>
  <c r="F97" i="5" s="1"/>
  <c r="J107" i="5"/>
  <c r="K15" i="5"/>
  <c r="K55" i="5"/>
  <c r="K64" i="5"/>
  <c r="K77" i="5"/>
  <c r="K85" i="5"/>
  <c r="K94" i="5"/>
  <c r="F94" i="5" s="1"/>
  <c r="K105" i="5"/>
  <c r="K116" i="5"/>
  <c r="L12" i="5"/>
  <c r="L116" i="5"/>
  <c r="M52" i="5"/>
  <c r="M62" i="5"/>
  <c r="N44" i="5"/>
  <c r="O16" i="5"/>
  <c r="O44" i="5"/>
  <c r="O77" i="5"/>
  <c r="O85" i="5"/>
  <c r="O94" i="5"/>
  <c r="P23" i="5"/>
  <c r="Q28" i="5"/>
  <c r="Q112" i="5"/>
  <c r="Q124" i="5"/>
  <c r="M74" i="5"/>
  <c r="O74" i="5"/>
  <c r="J74" i="5"/>
  <c r="Q74" i="5"/>
  <c r="K74" i="5"/>
  <c r="L74" i="5"/>
  <c r="P74" i="5"/>
  <c r="I74" i="5"/>
  <c r="N74" i="5"/>
  <c r="J24" i="5"/>
  <c r="O24" i="5"/>
  <c r="K24" i="5"/>
  <c r="N24" i="5"/>
  <c r="L24" i="5"/>
  <c r="P24" i="5"/>
  <c r="Q24" i="5"/>
  <c r="M24" i="5"/>
  <c r="F117" i="5"/>
  <c r="F64" i="5"/>
  <c r="L11" i="5"/>
  <c r="F11" i="5" s="1"/>
  <c r="N11" i="5"/>
  <c r="M11" i="5"/>
  <c r="L16" i="5"/>
  <c r="M16" i="5"/>
  <c r="F16" i="5" s="1"/>
  <c r="I126" i="5"/>
  <c r="K126" i="5"/>
  <c r="O126" i="5"/>
  <c r="J126" i="5"/>
  <c r="P126" i="5"/>
  <c r="N126" i="5"/>
  <c r="Q126" i="5"/>
  <c r="L126" i="5"/>
  <c r="M126" i="5"/>
  <c r="I124" i="5"/>
  <c r="L124" i="5"/>
  <c r="O124" i="5"/>
  <c r="M124" i="5"/>
  <c r="N124" i="5"/>
  <c r="K124" i="5"/>
  <c r="P124" i="5"/>
  <c r="L121" i="5"/>
  <c r="K121" i="5"/>
  <c r="F121" i="5" s="1"/>
  <c r="J121" i="5"/>
  <c r="M121" i="5"/>
  <c r="N121" i="5"/>
  <c r="O121" i="5"/>
  <c r="I121" i="5"/>
  <c r="P121" i="5"/>
  <c r="I120" i="5"/>
  <c r="M120" i="5"/>
  <c r="Q120" i="5"/>
  <c r="N120" i="5"/>
  <c r="O120" i="5"/>
  <c r="J120" i="5"/>
  <c r="K120" i="5"/>
  <c r="L120" i="5"/>
  <c r="L119" i="5"/>
  <c r="O119" i="5"/>
  <c r="J119" i="5"/>
  <c r="N119" i="5"/>
  <c r="Q119" i="5"/>
  <c r="I119" i="5"/>
  <c r="K119" i="5"/>
  <c r="F116" i="5"/>
  <c r="K115" i="5"/>
  <c r="P115" i="5"/>
  <c r="L115" i="5"/>
  <c r="N115" i="5"/>
  <c r="O115" i="5"/>
  <c r="Q115" i="5"/>
  <c r="I115" i="5"/>
  <c r="J115" i="5"/>
  <c r="M115" i="5"/>
  <c r="I112" i="5"/>
  <c r="N112" i="5"/>
  <c r="J112" i="5"/>
  <c r="P112" i="5"/>
  <c r="M112" i="5"/>
  <c r="F112" i="5" s="1"/>
  <c r="K112" i="5"/>
  <c r="F108" i="5"/>
  <c r="F105" i="5"/>
  <c r="F103" i="5"/>
  <c r="N100" i="5"/>
  <c r="K100" i="5"/>
  <c r="M100" i="5"/>
  <c r="I100" i="5"/>
  <c r="P100" i="5"/>
  <c r="L100" i="5"/>
  <c r="J100" i="5"/>
  <c r="O100" i="5"/>
  <c r="L96" i="5"/>
  <c r="I96" i="5"/>
  <c r="K96" i="5"/>
  <c r="O96" i="5"/>
  <c r="N96" i="5"/>
  <c r="J96" i="5"/>
  <c r="M96" i="5"/>
  <c r="Q96" i="5"/>
  <c r="F81" i="5"/>
  <c r="F75" i="5"/>
  <c r="L72" i="5"/>
  <c r="M72" i="5"/>
  <c r="N72" i="5"/>
  <c r="I72" i="5"/>
  <c r="Q72" i="5"/>
  <c r="K72" i="5"/>
  <c r="K67" i="5"/>
  <c r="N67" i="5"/>
  <c r="J67" i="5"/>
  <c r="I67" i="5"/>
  <c r="Q67" i="5"/>
  <c r="L67" i="5"/>
  <c r="P67" i="5"/>
  <c r="M67" i="5"/>
  <c r="O67" i="5"/>
  <c r="Q47" i="5"/>
  <c r="F47" i="5" s="1"/>
  <c r="J47" i="5"/>
  <c r="P47" i="5"/>
  <c r="Q46" i="5"/>
  <c r="K46" i="5"/>
  <c r="J46" i="5"/>
  <c r="M46" i="5"/>
  <c r="O46" i="5"/>
  <c r="K45" i="5"/>
  <c r="J45" i="5"/>
  <c r="L45" i="5"/>
  <c r="P45" i="5"/>
  <c r="Q45" i="5"/>
  <c r="I45" i="5"/>
  <c r="M45" i="5"/>
  <c r="N45" i="5"/>
  <c r="O45" i="5"/>
  <c r="L44" i="5"/>
  <c r="P44" i="5"/>
  <c r="Q44" i="5"/>
  <c r="I44" i="5"/>
  <c r="J44" i="5"/>
  <c r="K44" i="5"/>
  <c r="O43" i="5"/>
  <c r="I43" i="5"/>
  <c r="J43" i="5"/>
  <c r="M43" i="5"/>
  <c r="P43" i="5"/>
  <c r="K43" i="5"/>
  <c r="J42" i="5"/>
  <c r="O42" i="5"/>
  <c r="Q42" i="5"/>
  <c r="K42" i="5"/>
  <c r="M42" i="5"/>
  <c r="L42" i="5"/>
  <c r="P42" i="5"/>
  <c r="K41" i="5"/>
  <c r="O41" i="5"/>
  <c r="I41" i="5"/>
  <c r="M41" i="5"/>
  <c r="Q41" i="5"/>
  <c r="F41" i="5" s="1"/>
  <c r="L41" i="5"/>
  <c r="I40" i="5"/>
  <c r="N40" i="5"/>
  <c r="P40" i="5"/>
  <c r="J40" i="5"/>
  <c r="L40" i="5"/>
  <c r="M40" i="5"/>
  <c r="O40" i="5"/>
  <c r="I38" i="5"/>
  <c r="M38" i="5"/>
  <c r="K38" i="5"/>
  <c r="P38" i="5"/>
  <c r="J38" i="5"/>
  <c r="Q38" i="5"/>
  <c r="O38" i="5"/>
  <c r="N38" i="5"/>
  <c r="K37" i="5"/>
  <c r="J37" i="5"/>
  <c r="O37" i="5"/>
  <c r="P37" i="5"/>
  <c r="I37" i="5"/>
  <c r="N37" i="5"/>
  <c r="J36" i="5"/>
  <c r="I36" i="5"/>
  <c r="L36" i="5"/>
  <c r="O36" i="5"/>
  <c r="K36" i="5"/>
  <c r="N36" i="5"/>
  <c r="P36" i="5"/>
  <c r="Q36" i="5"/>
  <c r="M36" i="5"/>
  <c r="P35" i="5"/>
  <c r="Q35" i="5"/>
  <c r="K35" i="5"/>
  <c r="L35" i="5"/>
  <c r="I35" i="5"/>
  <c r="J35" i="5"/>
  <c r="M35" i="5"/>
  <c r="N35" i="5"/>
  <c r="O35" i="5"/>
  <c r="O34" i="5"/>
  <c r="J34" i="5"/>
  <c r="K34" i="5"/>
  <c r="L34" i="5"/>
  <c r="Q34" i="5"/>
  <c r="M33" i="5"/>
  <c r="Q33" i="5"/>
  <c r="I33" i="5"/>
  <c r="N33" i="5"/>
  <c r="L33" i="5"/>
  <c r="P33" i="5"/>
  <c r="K32" i="5"/>
  <c r="M32" i="5"/>
  <c r="N32" i="5"/>
  <c r="L32" i="5"/>
  <c r="Q32" i="5"/>
  <c r="O32" i="5"/>
  <c r="I32" i="5"/>
  <c r="F32" i="5" s="1"/>
  <c r="M31" i="5"/>
  <c r="P31" i="5"/>
  <c r="I31" i="5"/>
  <c r="L31" i="5"/>
  <c r="N31" i="5"/>
  <c r="J31" i="5"/>
  <c r="O30" i="5"/>
  <c r="Q30" i="5"/>
  <c r="L30" i="5"/>
  <c r="J30" i="5"/>
  <c r="N30" i="5"/>
  <c r="P30" i="5"/>
  <c r="J29" i="5"/>
  <c r="O29" i="5"/>
  <c r="L29" i="5"/>
  <c r="K29" i="5"/>
  <c r="I29" i="5"/>
  <c r="N29" i="5"/>
  <c r="M28" i="5"/>
  <c r="I28" i="5"/>
  <c r="L28" i="5"/>
  <c r="K28" i="5"/>
  <c r="O28" i="5"/>
  <c r="J28" i="5"/>
  <c r="N28" i="5"/>
  <c r="K27" i="5"/>
  <c r="L27" i="5"/>
  <c r="Q27" i="5"/>
  <c r="P27" i="5"/>
  <c r="J27" i="5"/>
  <c r="O27" i="5"/>
  <c r="O26" i="5"/>
  <c r="P26" i="5"/>
  <c r="K26" i="5"/>
  <c r="N26" i="5"/>
  <c r="L26" i="5"/>
  <c r="M26" i="5"/>
  <c r="J26" i="5"/>
  <c r="I26" i="5"/>
  <c r="L13" i="5"/>
  <c r="M13" i="5"/>
  <c r="N13" i="5"/>
  <c r="O13" i="5"/>
  <c r="I13" i="5"/>
  <c r="P13" i="5"/>
  <c r="F13" i="5" s="1"/>
  <c r="Q13" i="5"/>
  <c r="N12" i="5"/>
  <c r="P12" i="5"/>
  <c r="J12" i="5"/>
  <c r="K12" i="5"/>
  <c r="Q12" i="5"/>
  <c r="F24" i="5"/>
  <c r="L53" i="5"/>
  <c r="P53" i="5"/>
  <c r="M53" i="5"/>
  <c r="Q53" i="5"/>
  <c r="N53" i="5"/>
  <c r="F52" i="5"/>
  <c r="F61" i="5"/>
  <c r="I59" i="5"/>
  <c r="I58" i="5"/>
  <c r="F80" i="5"/>
  <c r="F71" i="5"/>
  <c r="F78" i="5"/>
  <c r="F23" i="5"/>
  <c r="F22" i="5"/>
  <c r="H5" i="5"/>
  <c r="I20" i="5"/>
  <c r="H6" i="5"/>
  <c r="F123" i="5"/>
  <c r="F98" i="5"/>
  <c r="F31" i="5" l="1"/>
  <c r="M6" i="5"/>
  <c r="F44" i="5"/>
  <c r="F119" i="5"/>
  <c r="F72" i="5"/>
  <c r="F59" i="5"/>
  <c r="L5" i="5"/>
  <c r="F124" i="5"/>
  <c r="F34" i="5"/>
  <c r="F53" i="5"/>
  <c r="F46" i="5"/>
  <c r="F27" i="5"/>
  <c r="O6" i="5"/>
  <c r="F29" i="5"/>
  <c r="F100" i="5"/>
  <c r="N5" i="5"/>
  <c r="F37" i="5"/>
  <c r="F30" i="5"/>
  <c r="F38" i="5"/>
  <c r="F28" i="5"/>
  <c r="F126" i="5"/>
  <c r="F36" i="5"/>
  <c r="F42" i="5"/>
  <c r="F45" i="5"/>
  <c r="F96" i="5"/>
  <c r="F120" i="5"/>
  <c r="F26" i="5"/>
  <c r="J6" i="5"/>
  <c r="F40" i="5"/>
  <c r="F67" i="5"/>
  <c r="F115" i="5"/>
  <c r="F43" i="5"/>
  <c r="K5" i="5"/>
  <c r="Q5" i="5"/>
  <c r="Q6" i="5"/>
  <c r="F35" i="5"/>
  <c r="L6" i="5"/>
  <c r="P5" i="5"/>
  <c r="N6" i="5"/>
  <c r="M5" i="5"/>
  <c r="J5" i="5"/>
  <c r="P6" i="5"/>
  <c r="I5" i="5"/>
  <c r="K6" i="5"/>
  <c r="F12" i="5"/>
  <c r="F20" i="5"/>
  <c r="I6" i="5"/>
  <c r="F33" i="5"/>
  <c r="E10" i="5"/>
  <c r="F10" i="5"/>
  <c r="J7" i="5"/>
  <c r="G106" i="5" l="1"/>
  <c r="G119" i="5"/>
  <c r="E122" i="5"/>
  <c r="M7" i="5"/>
  <c r="P7" i="5"/>
  <c r="E24" i="5"/>
  <c r="G29" i="5"/>
  <c r="E70" i="5"/>
  <c r="G75" i="5"/>
  <c r="G83" i="5"/>
  <c r="E92" i="5"/>
  <c r="E100" i="5"/>
  <c r="Q7" i="5"/>
  <c r="E43" i="5"/>
  <c r="G62" i="5"/>
  <c r="G97" i="5"/>
  <c r="G22" i="5"/>
  <c r="G59" i="5"/>
  <c r="G81" i="5"/>
  <c r="G41" i="5"/>
  <c r="E74" i="5"/>
  <c r="E86" i="5"/>
  <c r="E95" i="5"/>
  <c r="E26" i="5"/>
  <c r="G32" i="5"/>
  <c r="L7" i="5"/>
  <c r="G14" i="5"/>
  <c r="E14" i="5"/>
  <c r="G27" i="5"/>
  <c r="E27" i="5"/>
  <c r="E37" i="5"/>
  <c r="G40" i="5"/>
  <c r="E75" i="5"/>
  <c r="E77" i="5"/>
  <c r="E15" i="5"/>
  <c r="G34" i="5"/>
  <c r="E13" i="5"/>
  <c r="G47" i="5"/>
  <c r="G55" i="5"/>
  <c r="G12" i="5"/>
  <c r="E12" i="5"/>
  <c r="G42" i="5"/>
  <c r="E42" i="5"/>
  <c r="E44" i="5"/>
  <c r="G63" i="5"/>
  <c r="E63" i="5"/>
  <c r="G85" i="5"/>
  <c r="G87" i="5"/>
  <c r="G26" i="5"/>
  <c r="G50" i="5"/>
  <c r="E34" i="5"/>
  <c r="G20" i="5"/>
  <c r="G77" i="5"/>
  <c r="E50" i="5"/>
  <c r="E64" i="5"/>
  <c r="G71" i="5"/>
  <c r="E79" i="5"/>
  <c r="G89" i="5"/>
  <c r="G10" i="5"/>
  <c r="D10" i="5" s="1"/>
  <c r="K7" i="5"/>
  <c r="E22" i="5"/>
  <c r="E49" i="5"/>
  <c r="G49" i="5"/>
  <c r="E52" i="5"/>
  <c r="G70" i="5"/>
  <c r="G79" i="5"/>
  <c r="G100" i="5"/>
  <c r="G16" i="5"/>
  <c r="E29" i="5"/>
  <c r="G31" i="5"/>
  <c r="G46" i="5"/>
  <c r="G13" i="5"/>
  <c r="G44" i="5"/>
  <c r="G65" i="5"/>
  <c r="E65" i="5"/>
  <c r="E67" i="5"/>
  <c r="E36" i="5"/>
  <c r="E16" i="5"/>
  <c r="E31" i="5"/>
  <c r="G37" i="5"/>
  <c r="G52" i="5"/>
  <c r="G92" i="5"/>
  <c r="G24" i="5"/>
  <c r="G33" i="5"/>
  <c r="E33" i="5"/>
  <c r="G35" i="5"/>
  <c r="E35" i="5"/>
  <c r="E54" i="5"/>
  <c r="G54" i="5"/>
  <c r="G56" i="5"/>
  <c r="E56" i="5"/>
  <c r="E59" i="5"/>
  <c r="G61" i="5"/>
  <c r="G90" i="5"/>
  <c r="E107" i="5"/>
  <c r="E109" i="5"/>
  <c r="E113" i="5"/>
  <c r="G116" i="5"/>
  <c r="E116" i="5"/>
  <c r="E118" i="5"/>
  <c r="E120" i="5"/>
  <c r="G120" i="5"/>
  <c r="G124" i="5"/>
  <c r="E124" i="5"/>
  <c r="E126" i="5"/>
  <c r="E19" i="5"/>
  <c r="G19" i="5"/>
  <c r="G72" i="5"/>
  <c r="E72" i="5"/>
  <c r="E103" i="5"/>
  <c r="E105" i="5"/>
  <c r="E40" i="5"/>
  <c r="E46" i="5"/>
  <c r="E61" i="5"/>
  <c r="G67" i="5"/>
  <c r="G11" i="5"/>
  <c r="E28" i="5"/>
  <c r="G53" i="5"/>
  <c r="E66" i="5"/>
  <c r="F74" i="5"/>
  <c r="E76" i="5"/>
  <c r="E82" i="5"/>
  <c r="E84" i="5"/>
  <c r="E89" i="5"/>
  <c r="E97" i="5"/>
  <c r="G104" i="5"/>
  <c r="G108" i="5"/>
  <c r="E115" i="5"/>
  <c r="G117" i="5"/>
  <c r="G121" i="5"/>
  <c r="E123" i="5"/>
  <c r="G125" i="5"/>
  <c r="E81" i="5"/>
  <c r="G94" i="5"/>
  <c r="G96" i="5"/>
  <c r="E96" i="5"/>
  <c r="G98" i="5"/>
  <c r="G17" i="5"/>
  <c r="E58" i="5"/>
  <c r="G64" i="5"/>
  <c r="E111" i="5"/>
  <c r="E45" i="5"/>
  <c r="G82" i="5"/>
  <c r="E85" i="5"/>
  <c r="G86" i="5"/>
  <c r="G91" i="5"/>
  <c r="G95" i="5"/>
  <c r="G99" i="5"/>
  <c r="E104" i="5"/>
  <c r="G105" i="5"/>
  <c r="E108" i="5"/>
  <c r="G109" i="5"/>
  <c r="E112" i="5"/>
  <c r="G113" i="5"/>
  <c r="G118" i="5"/>
  <c r="G122" i="5"/>
  <c r="G126" i="5"/>
  <c r="G74" i="5"/>
  <c r="E78" i="5"/>
  <c r="E93" i="5"/>
  <c r="E101" i="5"/>
  <c r="E23" i="5"/>
  <c r="E30" i="5"/>
  <c r="G36" i="5"/>
  <c r="G58" i="5"/>
  <c r="E60" i="5"/>
  <c r="G66" i="5"/>
  <c r="E69" i="5"/>
  <c r="E80" i="5"/>
  <c r="G93" i="5"/>
  <c r="G101" i="5"/>
  <c r="G112" i="5"/>
  <c r="G115" i="5"/>
  <c r="G123" i="5"/>
  <c r="O7" i="5"/>
  <c r="G15" i="5"/>
  <c r="G28" i="5"/>
  <c r="E38" i="5"/>
  <c r="E11" i="5"/>
  <c r="E17" i="5"/>
  <c r="G45" i="5"/>
  <c r="E53" i="5"/>
  <c r="G76" i="5"/>
  <c r="G78" i="5"/>
  <c r="E91" i="5"/>
  <c r="E99" i="5"/>
  <c r="G110" i="5"/>
  <c r="G23" i="5"/>
  <c r="G30" i="5"/>
  <c r="E32" i="5"/>
  <c r="G38" i="5"/>
  <c r="E41" i="5"/>
  <c r="E47" i="5"/>
  <c r="G60" i="5"/>
  <c r="E62" i="5"/>
  <c r="D62" i="5" s="1"/>
  <c r="G69" i="5"/>
  <c r="E71" i="5"/>
  <c r="E119" i="5"/>
  <c r="G43" i="5"/>
  <c r="E20" i="5"/>
  <c r="E55" i="5"/>
  <c r="G80" i="5"/>
  <c r="E83" i="5"/>
  <c r="G84" i="5"/>
  <c r="E87" i="5"/>
  <c r="G103" i="5"/>
  <c r="E106" i="5"/>
  <c r="G107" i="5"/>
  <c r="E110" i="5"/>
  <c r="G111" i="5"/>
  <c r="N7" i="5"/>
  <c r="E90" i="5"/>
  <c r="E94" i="5"/>
  <c r="E98" i="5"/>
  <c r="E117" i="5"/>
  <c r="E121" i="5"/>
  <c r="E125" i="5"/>
  <c r="D47" i="5" l="1"/>
  <c r="D41" i="5"/>
  <c r="D106" i="5"/>
  <c r="D46" i="5"/>
  <c r="D119" i="5"/>
  <c r="D99" i="5"/>
  <c r="D107" i="5"/>
  <c r="D83" i="5"/>
  <c r="D65" i="5"/>
  <c r="D30" i="5"/>
  <c r="D109" i="5"/>
  <c r="D90" i="5"/>
  <c r="D96" i="5"/>
  <c r="D101" i="5"/>
  <c r="D93" i="5"/>
  <c r="D86" i="5"/>
  <c r="D76" i="5"/>
  <c r="D79" i="5"/>
  <c r="D78" i="5"/>
  <c r="D69" i="5"/>
  <c r="D55" i="5"/>
  <c r="D56" i="5"/>
  <c r="D32" i="5"/>
  <c r="D38" i="5"/>
  <c r="D28" i="5"/>
  <c r="D15" i="5"/>
  <c r="D12" i="5"/>
  <c r="D11" i="5"/>
  <c r="D125" i="5"/>
  <c r="D121" i="5"/>
  <c r="D120" i="5"/>
  <c r="D116" i="5"/>
  <c r="D113" i="5"/>
  <c r="D108" i="5"/>
  <c r="D100" i="5"/>
  <c r="D91" i="5"/>
  <c r="D85" i="5"/>
  <c r="D77" i="5"/>
  <c r="D75" i="5"/>
  <c r="D59" i="5"/>
  <c r="D54" i="5"/>
  <c r="D45" i="5"/>
  <c r="D36" i="5"/>
  <c r="D34" i="5"/>
  <c r="D29" i="5"/>
  <c r="D27" i="5"/>
  <c r="D17" i="5"/>
  <c r="D16" i="5"/>
  <c r="M8" i="5"/>
  <c r="J8" i="5"/>
  <c r="D126" i="5"/>
  <c r="D124" i="5"/>
  <c r="D123" i="5"/>
  <c r="D117" i="5"/>
  <c r="D122" i="5"/>
  <c r="D118" i="5"/>
  <c r="D115" i="5"/>
  <c r="D112" i="5"/>
  <c r="D104" i="5"/>
  <c r="D105" i="5"/>
  <c r="D111" i="5"/>
  <c r="D110" i="5"/>
  <c r="D103" i="5"/>
  <c r="D98" i="5"/>
  <c r="D92" i="5"/>
  <c r="D97" i="5"/>
  <c r="D94" i="5"/>
  <c r="D95" i="5"/>
  <c r="D89" i="5"/>
  <c r="D87" i="5"/>
  <c r="D84" i="5"/>
  <c r="D82" i="5"/>
  <c r="D81" i="5"/>
  <c r="D80" i="5"/>
  <c r="D74" i="5"/>
  <c r="D72" i="5"/>
  <c r="D71" i="5"/>
  <c r="D70" i="5"/>
  <c r="D66" i="5"/>
  <c r="D60" i="5"/>
  <c r="D64" i="5"/>
  <c r="D67" i="5"/>
  <c r="D63" i="5"/>
  <c r="D61" i="5"/>
  <c r="D58" i="5"/>
  <c r="D53" i="5"/>
  <c r="D52" i="5"/>
  <c r="D50" i="5"/>
  <c r="D49" i="5"/>
  <c r="D42" i="5"/>
  <c r="D43" i="5"/>
  <c r="D44" i="5"/>
  <c r="D40" i="5"/>
  <c r="D35" i="5"/>
  <c r="D37" i="5"/>
  <c r="D31" i="5"/>
  <c r="D33" i="5"/>
  <c r="D24" i="5"/>
  <c r="D23" i="5"/>
  <c r="D19" i="5"/>
  <c r="D20" i="5"/>
  <c r="D22" i="5"/>
  <c r="D13" i="5"/>
  <c r="D14" i="5"/>
  <c r="D26" i="5"/>
  <c r="L8" i="5"/>
  <c r="G21" i="5"/>
  <c r="Q8" i="5"/>
  <c r="N8" i="5"/>
  <c r="O8" i="5"/>
  <c r="F73" i="5"/>
  <c r="F88" i="5"/>
  <c r="G25" i="5"/>
  <c r="P8" i="5"/>
  <c r="F51" i="5"/>
  <c r="F114" i="5"/>
  <c r="G102" i="5"/>
  <c r="F48" i="5"/>
  <c r="E39" i="5"/>
  <c r="K8" i="5"/>
  <c r="G127" i="5"/>
  <c r="G57" i="5"/>
  <c r="E25" i="5"/>
  <c r="G68" i="5"/>
  <c r="E21" i="5"/>
  <c r="F25" i="5"/>
  <c r="F57" i="5"/>
  <c r="E88" i="5"/>
  <c r="G73" i="5"/>
  <c r="E68" i="5"/>
  <c r="G39" i="5"/>
  <c r="F39" i="5"/>
  <c r="G88" i="5"/>
  <c r="E48" i="5"/>
  <c r="E57" i="5"/>
  <c r="E73" i="5"/>
  <c r="G51" i="5"/>
  <c r="E51" i="5"/>
  <c r="G48" i="5"/>
  <c r="F68" i="5"/>
  <c r="F21" i="5"/>
  <c r="F102" i="5"/>
  <c r="E114" i="5"/>
  <c r="G114" i="5"/>
  <c r="E127" i="5"/>
  <c r="E102" i="5"/>
  <c r="F127" i="5"/>
  <c r="I7" i="5"/>
  <c r="I8" i="5" l="1"/>
  <c r="G9" i="5"/>
  <c r="G18" i="5" s="1"/>
  <c r="E9" i="5"/>
  <c r="E18" i="5" s="1"/>
  <c r="H7" i="5"/>
  <c r="H8" i="5"/>
  <c r="H3" i="5" l="1"/>
  <c r="F18" i="5"/>
  <c r="D9" i="5"/>
  <c r="A3" i="5" s="1"/>
</calcChain>
</file>

<file path=xl/sharedStrings.xml><?xml version="1.0" encoding="utf-8"?>
<sst xmlns="http://schemas.openxmlformats.org/spreadsheetml/2006/main" count="1538" uniqueCount="418">
  <si>
    <t>Visite initiale</t>
  </si>
  <si>
    <t>N° page</t>
  </si>
  <si>
    <t>Titre de la page</t>
  </si>
  <si>
    <t>URL</t>
  </si>
  <si>
    <t>Commentaires</t>
  </si>
  <si>
    <t>P01</t>
  </si>
  <si>
    <t>Accueil</t>
  </si>
  <si>
    <t>P02</t>
  </si>
  <si>
    <t>P03</t>
  </si>
  <si>
    <t>P04</t>
  </si>
  <si>
    <t>P05</t>
  </si>
  <si>
    <t>P06</t>
  </si>
  <si>
    <t>P07</t>
  </si>
  <si>
    <t>Plan du site</t>
  </si>
  <si>
    <t>P08</t>
  </si>
  <si>
    <t>P09</t>
  </si>
  <si>
    <t>P10</t>
  </si>
  <si>
    <t>Images</t>
  </si>
  <si>
    <t>Cadres</t>
  </si>
  <si>
    <t>Couleurs</t>
  </si>
  <si>
    <t>Multimédia</t>
  </si>
  <si>
    <t>Tableaux</t>
  </si>
  <si>
    <t>Liens</t>
  </si>
  <si>
    <t>Scripts</t>
  </si>
  <si>
    <t>Éléments obligatoires</t>
  </si>
  <si>
    <t>Présentation</t>
  </si>
  <si>
    <t>Formulaires</t>
  </si>
  <si>
    <t>Navigation</t>
  </si>
  <si>
    <t>Consultation</t>
  </si>
  <si>
    <t>C</t>
  </si>
  <si>
    <t>NC</t>
  </si>
  <si>
    <t>NA</t>
  </si>
  <si>
    <t>Thématiques</t>
  </si>
  <si>
    <t>1.1</t>
  </si>
  <si>
    <t>Chaque image porteuse d’information a-t-elle une alternative textuelle ?</t>
  </si>
  <si>
    <t>1.2</t>
  </si>
  <si>
    <t>Chaque image de décoration est-elle correctement ignorée par les technologies d’assistance ?</t>
  </si>
  <si>
    <t>1.3</t>
  </si>
  <si>
    <t>Pour chaque image porteuse d'information ayant une alternative textuelle, cette alternative est-elle pertinente (hors cas particuliers) ?</t>
  </si>
  <si>
    <t>1.4</t>
  </si>
  <si>
    <t>Pour chaque image utilisée comme CAPTCHA ou comme image-test, ayant une alternative textuelle, cette alternative permet-elle d’identifier la nature et la fonction de l’image ?</t>
  </si>
  <si>
    <t>1.5</t>
  </si>
  <si>
    <t>Pour chaque image utilisée comme CAPTCHA, une solution d’accès alternatif au contenu ou à la fonction du CAPTCHA est-elle présente ?</t>
  </si>
  <si>
    <t>1.6</t>
  </si>
  <si>
    <t>Chaque image porteuse d’information a-t-elle, si nécessaire, une description détaillée ?</t>
  </si>
  <si>
    <t>1.7</t>
  </si>
  <si>
    <t>Pour chaque image porteuse d’information ayant une description détaillée, cette description est-elle pertinente ?</t>
  </si>
  <si>
    <t>1.8</t>
  </si>
  <si>
    <t>Chaque image texte porteuse d’information, en l’absence d’un mécanisme de remplacement, doit si possible être remplacée par du texte stylé. Cette règle est-elle respectée (hors cas particuliers) ?</t>
  </si>
  <si>
    <t>1.9</t>
  </si>
  <si>
    <t>Chaque légende d’image est-elle, si nécessaire, correctement reliée à l’image correspondante ?</t>
  </si>
  <si>
    <t>2.1</t>
  </si>
  <si>
    <t>Chaque cadre a-t-il un titre de cadre ?</t>
  </si>
  <si>
    <t>2.2</t>
  </si>
  <si>
    <t>Pour chaque cadre ayant un titre de cadre, ce titre de cadre est-il pertinent ?</t>
  </si>
  <si>
    <t>3.1</t>
  </si>
  <si>
    <t>Dans chaque page web, l’information ne doit pas être donnée uniquement par la couleur. Cette règle est-elle respectée ?</t>
  </si>
  <si>
    <t>3.2</t>
  </si>
  <si>
    <t>Dans chaque page web, le contraste entre la couleur du texte et la couleur de son arrière-plan est-il suffisamment élevé (hors cas particuliers) ?</t>
  </si>
  <si>
    <t>3.3</t>
  </si>
  <si>
    <t>Dans chaque page web, les couleurs utilisées dans les composants d’interface ou les éléments graphiques porteurs d’informations sont-elles suffisamment contrastées (hors cas particuliers) ?</t>
  </si>
  <si>
    <t>4.1</t>
  </si>
  <si>
    <t>Chaque média temporel pré-enregistré a-t-il, si nécessaire, une transcription textuelle ou une audiodescription (hors cas particuliers) ?</t>
  </si>
  <si>
    <t>4.2</t>
  </si>
  <si>
    <t>Pour chaque média temporel pré-enregistré ayant une transcription textuelle ou une audiodescription synchronisée, celles-ci sont-elles pertinentes (hors cas particuliers) ?</t>
  </si>
  <si>
    <t>4.3</t>
  </si>
  <si>
    <t>Chaque média temporel synchronisé pré-enregistré a-t-il, si nécessaire, des sous-titres synchronisés (hors cas particuliers) ?</t>
  </si>
  <si>
    <t>4.4</t>
  </si>
  <si>
    <t>Pour chaque média temporel synchronisé pré-enregistré ayant des sous-titres synchronisés, ces sous-titres sont-ils pertinents ?</t>
  </si>
  <si>
    <t>4.5</t>
  </si>
  <si>
    <t>Chaque média temporel pré-enregistré a-t-il, si nécessaire, une audiodescription synchronisée (hors cas particuliers) ?</t>
  </si>
  <si>
    <t>4.6</t>
  </si>
  <si>
    <t>Pour chaque média temporel pré-enregistré ayant une audiodescription synchronisée, celle-ci est-elle pertinente ?</t>
  </si>
  <si>
    <t>4.7</t>
  </si>
  <si>
    <t>Chaque média temporel est-il clairement identifiable (hors cas particuliers) ?</t>
  </si>
  <si>
    <t>4.8</t>
  </si>
  <si>
    <t>Chaque média non temporel a-t-il, si nécessaire, une alternative (hors cas particuliers) ?</t>
  </si>
  <si>
    <t>4.9</t>
  </si>
  <si>
    <t>Pour chaque média non temporel ayant une alternative, cette alternative est-elle pertinente ?</t>
  </si>
  <si>
    <t>4.10</t>
  </si>
  <si>
    <t>Chaque son déclenché automatiquement est-il contrôlable par l’utilisateur ?</t>
  </si>
  <si>
    <t>4.11</t>
  </si>
  <si>
    <t>La consultation de chaque média temporel est-elle, si nécessaire, contrôlable par le clavier et tout dispositif de pointage ?</t>
  </si>
  <si>
    <t>4.12</t>
  </si>
  <si>
    <t>La consultation de chaque média non temporel est-elle contrôlable par le clavier et tout dispositif de pointage ?</t>
  </si>
  <si>
    <t>4.13</t>
  </si>
  <si>
    <t>Chaque média temporel et non temporel est-il compatible avec les technologies d’assistance (hors cas particuliers) ?</t>
  </si>
  <si>
    <t>5.1</t>
  </si>
  <si>
    <t>Chaque tableau de données complexe a-t-il un résumé ?</t>
  </si>
  <si>
    <t>5.2</t>
  </si>
  <si>
    <t>Pour chaque tableau de données complexe ayant un résumé, celui-ci est-il pertinent ?</t>
  </si>
  <si>
    <t>5.3</t>
  </si>
  <si>
    <t>Pour chaque tableau de mise en forme, le contenu linéarisé reste-t-il compréhensible (hors cas particuliers) ?</t>
  </si>
  <si>
    <t>5.4</t>
  </si>
  <si>
    <t>Pour chaque tableau de données ayant un titre, le titre est-il correctement associé au tableau de données ?</t>
  </si>
  <si>
    <t>5.5</t>
  </si>
  <si>
    <t>Pour chaque tableau de données ayant un titre, celui-ci est-il pertinent ?</t>
  </si>
  <si>
    <t>5.6</t>
  </si>
  <si>
    <t>Pour chaque tableau de données, chaque en-tête de colonnes et chaque en-tête de lignes sont-ils correctement déclarés ?</t>
  </si>
  <si>
    <t>5.7</t>
  </si>
  <si>
    <t>Pour chaque tableau de données, la technique appropriée permettant d’associer chaque cellule avec ses en-têtes est-elle utilisée (hors cas particuliers) ?</t>
  </si>
  <si>
    <t>5.8</t>
  </si>
  <si>
    <t>Chaque tableau de mise en forme ne doit pas utiliser d’éléments propres aux tableaux de données. Cette règle est-elle respectée ?</t>
  </si>
  <si>
    <t>6.1</t>
  </si>
  <si>
    <t>Chaque lien est-il explicite (hors cas particuliers) ?</t>
  </si>
  <si>
    <t>6.2</t>
  </si>
  <si>
    <t>Dans chaque page web, chaque lien, à l’exception des ancres, a-t-il un intitulé ?</t>
  </si>
  <si>
    <t>7.1</t>
  </si>
  <si>
    <t>Chaque script est-il, si nécessaire, compatible avec les technologies d’assistance ?</t>
  </si>
  <si>
    <t>7.2</t>
  </si>
  <si>
    <t>Pour chaque script ayant une alternative, cette alternative est-elle pertinente ?</t>
  </si>
  <si>
    <t>7.3</t>
  </si>
  <si>
    <t>Chaque script est-il contrôlable par le clavier et par tout dispositif de pointage (hors cas particuliers) ?</t>
  </si>
  <si>
    <t>7.4</t>
  </si>
  <si>
    <t>Pour chaque script qui initie un changement de contexte, l’utilisateur est-il averti ou en a-t-il le contrôle ?</t>
  </si>
  <si>
    <t>7.5</t>
  </si>
  <si>
    <t>Dans chaque page web, les messages de statut sont-ils correctement restitués par les technologies d’assistance ?</t>
  </si>
  <si>
    <t>8.1</t>
  </si>
  <si>
    <t>Chaque page web est-elle définie par un type de document ?</t>
  </si>
  <si>
    <t>8.2</t>
  </si>
  <si>
    <t>Pour chaque page web, le code source généré est-il valide selon le type de document spécifié (hors cas particuliers) ?</t>
  </si>
  <si>
    <t>8.3</t>
  </si>
  <si>
    <t>Dans chaque page web, la langue par défaut est-elle présente ?</t>
  </si>
  <si>
    <t>8.4</t>
  </si>
  <si>
    <t>Pour chaque page web ayant une langue par défaut, le code de langue est-il pertinent ?</t>
  </si>
  <si>
    <t>8.5</t>
  </si>
  <si>
    <t>Chaque page web a-t-elle un titre de page ?</t>
  </si>
  <si>
    <t>8.6</t>
  </si>
  <si>
    <t>Pour chaque page web ayant un titre de page, ce titre est-il pertinent ?</t>
  </si>
  <si>
    <t>8.7</t>
  </si>
  <si>
    <t>Dans chaque page web, chaque changement de langue est-il indiqué dans le code source (hors cas particuliers) ?</t>
  </si>
  <si>
    <t>8.8</t>
  </si>
  <si>
    <t>Dans chaque page web, le code de langue de chaque changement de langue est-il valide et pertinent ?</t>
  </si>
  <si>
    <t>8.9</t>
  </si>
  <si>
    <t>Dans chaque page web, les balises ne doivent pas être utilisées uniquement à des fins de présentation. Cette règle est-elle respectée ?</t>
  </si>
  <si>
    <t>8.10</t>
  </si>
  <si>
    <t>Dans chaque page web, les changements du sens de lecture sont-ils signalés ?</t>
  </si>
  <si>
    <t>Structure</t>
  </si>
  <si>
    <t>9.1</t>
  </si>
  <si>
    <t>Dans chaque page web, l’information est-elle structurée par l’utilisation appropriée de titres ?</t>
  </si>
  <si>
    <t>9.2</t>
  </si>
  <si>
    <t>Dans chaque page web, la structure du document est-elle cohérente (hors cas particuliers) ?</t>
  </si>
  <si>
    <t>9.3</t>
  </si>
  <si>
    <t>Dans chaque page web, chaque liste est-elle correctement structurée ?</t>
  </si>
  <si>
    <t>9.4</t>
  </si>
  <si>
    <t>Dans chaque page web, chaque citation est-elle correctement indiquée ?</t>
  </si>
  <si>
    <t>10.1</t>
  </si>
  <si>
    <t>Dans le site web, des feuilles de styles sont-elles utilisées pour contrôler la présentation de l’information ?</t>
  </si>
  <si>
    <t>10.2</t>
  </si>
  <si>
    <t>Dans chaque page web, le contenu visible reste-t-il présent lorsque les feuilles de styles sont désactivées ?</t>
  </si>
  <si>
    <t>10.3</t>
  </si>
  <si>
    <t>Dans chaque page web, l’information reste-t-elle compréhensible lorsque les feuilles de styles sont désactivées ?</t>
  </si>
  <si>
    <t>10.4</t>
  </si>
  <si>
    <t>Dans chaque page web, le texte reste-t-il lisible lorsque la taille des caractères est augmentée jusqu’à 200%, au moins (hors cas particuliers) ?</t>
  </si>
  <si>
    <t>10.5</t>
  </si>
  <si>
    <t>Dans chaque page web, les déclarations CSS de couleurs de fond d’élément et de police sont-elles correctement utilisées ?</t>
  </si>
  <si>
    <t>10.6</t>
  </si>
  <si>
    <t>Dans chaque page web, chaque lien dont la nature n’est pas évidente est-il visible par rapport au texte environnant ?</t>
  </si>
  <si>
    <t>10.7</t>
  </si>
  <si>
    <t>Dans chaque page web, pour chaque élément recevant le focus, la prise de focus est-elle visible ?</t>
  </si>
  <si>
    <t>10.8</t>
  </si>
  <si>
    <t>Pour chaque page web, les contenus cachés ont-ils vocation à être ignorés par les technologies d’assistance ?</t>
  </si>
  <si>
    <t>10.9</t>
  </si>
  <si>
    <t>Dans chaque page web, l’information ne doit pas être donnée uniquement par la forme, taille ou position. Cette règle est-elle respectée ?</t>
  </si>
  <si>
    <t>10.10</t>
  </si>
  <si>
    <t>Dans chaque page web, l’information ne doit pas être donnée par la forme, taille ou position uniquement. Cette règle est-elle implémentée de façon pertinente ?</t>
  </si>
  <si>
    <t>10.11</t>
  </si>
  <si>
    <t>10.12</t>
  </si>
  <si>
    <t>Dans chaque page web, les propriétés d’espacement du texte peuvent-elles être redéfinies par l’utilisateur sans perte de contenu ou de fonctionnalité (hors cas particuliers) ?</t>
  </si>
  <si>
    <t>10.13</t>
  </si>
  <si>
    <t>Dans chaque page web, les contenus additionnels apparaissant à la prise de focus ou au survol d’un composant d’interface sont-ils contrôlables par l’utilisateur (hors cas particuliers) ?</t>
  </si>
  <si>
    <t>10.14</t>
  </si>
  <si>
    <t>Dans chaque page web, les contenus additionnels apparaissant via les styles CSS uniquement peuvent-ils être rendus visibles au clavier et par tout dispositif de pointage ?</t>
  </si>
  <si>
    <t>11.1</t>
  </si>
  <si>
    <t>Chaque champ de formulaire a-t-il une étiquette ?</t>
  </si>
  <si>
    <t>11.2</t>
  </si>
  <si>
    <t>Chaque étiquette associée à un champ de formulaire est-elle pertinente (hors cas particuliers) ?</t>
  </si>
  <si>
    <t>11.3</t>
  </si>
  <si>
    <t>Dans chaque formulaire, chaque étiquette associée à un champ de formulaire ayant la même fonction et répété plusieurs fois dans une même page ou dans un ensemble de pages est-elle cohérente ?</t>
  </si>
  <si>
    <t>11.4</t>
  </si>
  <si>
    <t>Dans chaque formulaire, chaque étiquette de champ et son champ associé sont-ils accolés (hors cas particuliers) ?</t>
  </si>
  <si>
    <t>11.5</t>
  </si>
  <si>
    <t>Dans chaque formulaire, les champs de même nature sont-ils regroupés, si nécessaire ?</t>
  </si>
  <si>
    <t>11.6</t>
  </si>
  <si>
    <t>Dans chaque formulaire, chaque regroupement de champs de formulaire a-t-il une légende ?</t>
  </si>
  <si>
    <t>11.7</t>
  </si>
  <si>
    <t>Dans chaque formulaire, chaque légende associée à un regroupement de champs de même nature est-elle pertinente ?</t>
  </si>
  <si>
    <t>11.8</t>
  </si>
  <si>
    <t>Dans chaque formulaire, les items de même nature d’une liste de choix sont-ils regroupées de manière pertinente ?</t>
  </si>
  <si>
    <t>11.9</t>
  </si>
  <si>
    <t>Dans chaque formulaire, l’intitulé de chaque bouton est-il pertinent (hors cas particuliers) ?</t>
  </si>
  <si>
    <t>11.10</t>
  </si>
  <si>
    <t>Dans chaque formulaire, le contrôle de saisie est-il utilisé de manière pertinente (hors cas particuliers) ?</t>
  </si>
  <si>
    <t>11.11</t>
  </si>
  <si>
    <t>Dans chaque formulaire, le contrôle de saisie est-il accompagné, si nécessaire, de suggestions facilitant la correction des erreurs de saisie ?</t>
  </si>
  <si>
    <t>11.12</t>
  </si>
  <si>
    <t>Pour chaque formulaire qui modifie ou supprime des données, ou qui transmet des réponses à un test ou à un examen, ou dont la validation a des conséquences financières ou juridiques, la saisie des données vérifie-t-elle une de ces conditions ?</t>
  </si>
  <si>
    <t>11.13</t>
  </si>
  <si>
    <t>La finalité d’un champ de saisie peut-elle être déduite pour faciliter le remplissage automatique des champs avec les données de l’utilisateur ?</t>
  </si>
  <si>
    <t>12.1</t>
  </si>
  <si>
    <t>Chaque ensemble de pages dispose-t-il de deux systèmes de navigation différents, au moins (hors cas particuliers) ?</t>
  </si>
  <si>
    <t>12.2</t>
  </si>
  <si>
    <t>Dans chaque ensemble de pages, le menu et les barres de navigation sont-ils toujours à la même place (hors cas particuliers) ?</t>
  </si>
  <si>
    <t>12.3</t>
  </si>
  <si>
    <t>La page « plan du site » est-elle pertinente ?</t>
  </si>
  <si>
    <t>12.4</t>
  </si>
  <si>
    <t>Dans chaque ensemble de pages, la page « plan du site » est-elle atteignable de manière identique ?</t>
  </si>
  <si>
    <t>12.5</t>
  </si>
  <si>
    <t>Dans chaque ensemble de pages, le moteur de recherche est-il atteignable de manière identique ?</t>
  </si>
  <si>
    <t>12.6</t>
  </si>
  <si>
    <t>Les zones de regroupement de contenus présentes dans plusieurs pages web (zones d’en-tête, de navigation principale, de contenu principal, de pied de page et de moteur de recherche) peuvent-elles être atteintes ou évitées ?</t>
  </si>
  <si>
    <t>12.7</t>
  </si>
  <si>
    <t>Dans chaque page web, un lien d’évitement ou d’accès rapide à la zone de contenu principal est-il présent (hors cas particuliers) ?</t>
  </si>
  <si>
    <t>12.8</t>
  </si>
  <si>
    <t>Dans chaque page web, l’ordre de tabulation est-il cohérent ?</t>
  </si>
  <si>
    <t>12.9</t>
  </si>
  <si>
    <t>Dans chaque page web, la navigation ne doit pas contenir de piège au clavier. Cette règle est-elle respectée ?</t>
  </si>
  <si>
    <t>12.10</t>
  </si>
  <si>
    <t>Dans chaque page web, les raccourcis clavier n’utilisant qu’une seule touche (lettre minuscule ou majuscule, ponctuation, chiffre ou symbole) sont-ils contrôlables par l’utilisateur ?</t>
  </si>
  <si>
    <t>12.11</t>
  </si>
  <si>
    <t>Dans chaque page web, les contenus additionnels apparaissant au survol, à la prise de focus ou à l’activation d’un composant d’interface sont-ils si nécessaire atteignables au clavier ?</t>
  </si>
  <si>
    <t>13.1</t>
  </si>
  <si>
    <t>Pour chaque page web, l’utilisateur a-t-il le contrôle de chaque limite de temps modifiant le contenu (hors cas particuliers) ?</t>
  </si>
  <si>
    <t>13.2</t>
  </si>
  <si>
    <t>Dans chaque page web, l’ouverture d’une nouvelle fenêtre ne doit pas être déclenchée sans action de l’utilisateur. Cette règle est-elle respectée ?</t>
  </si>
  <si>
    <t>13.3</t>
  </si>
  <si>
    <t>Dans chaque page web, chaque document bureautique en téléchargement possède-t-il, si nécessaire, une version accessible (hors cas particuliers) ?</t>
  </si>
  <si>
    <t>13.4</t>
  </si>
  <si>
    <t>Pour chaque document bureautique ayant une version accessible, cette version offre-t-elle la même information ?</t>
  </si>
  <si>
    <t>13.5</t>
  </si>
  <si>
    <t>Dans chaque page web, chaque contenu cryptique (art ASCII, émoticon, syntaxe cryptique) a-t-il une alternative ?</t>
  </si>
  <si>
    <t>13.6</t>
  </si>
  <si>
    <t>Dans chaque page web, pour chaque contenu cryptique (art ASCII, émoticon, syntaxe cryptique) ayant une alternative, cette alternative est-elle pertinente ?</t>
  </si>
  <si>
    <t>13.7</t>
  </si>
  <si>
    <t>Dans chaque page web, les changements brusques de luminosité ou les effets de flash sont-ils correctement utilisés ?</t>
  </si>
  <si>
    <t>13.8</t>
  </si>
  <si>
    <t>Dans chaque page web, chaque contenu en mouvement ou clignotant est-il contrôlable par l’utilisateur ?</t>
  </si>
  <si>
    <t>13.9</t>
  </si>
  <si>
    <t>Dans chaque page web, le contenu proposé est-il consultable quelle que soit l’orientation de l’écran (portait ou paysage) (hors cas particuliers) ?</t>
  </si>
  <si>
    <t>13.10</t>
  </si>
  <si>
    <t>Dans chaque page web, les fonctionnalités utilisables ou disponibles au moyen d’un geste complexe peuvent-elles être également disponibles au moyen d’un geste simple (hors cas particuliers) ?</t>
  </si>
  <si>
    <t>13.11</t>
  </si>
  <si>
    <t>Dans chaque page web, les actions déclenchées au moyen d’un dispositif de pointage sur un point unique de l’écran peuvent-elles faire l’objet d’une annulation (hors cas particuliers) ?</t>
  </si>
  <si>
    <t>13.12</t>
  </si>
  <si>
    <t>Dans chaque page web, les fonctionnalités qui impliquent un mouvement de l’appareil ou vers l’appareil peuvent-elles être satisfaites de manière alternative (hors cas particuliers) ?</t>
  </si>
  <si>
    <t>Pour chaque page web, les contenus peuvent-ils être présentés sans avoir recours à un défilement vertical pour une fenêtre ayant une hauteur de 256px ou à un défilement horizontal pour une fenêtre ayant une largeur de 320px (hors cas particuliers) ?</t>
  </si>
  <si>
    <t>Audit RGAA 4.1</t>
  </si>
  <si>
    <r>
      <t>N</t>
    </r>
    <r>
      <rPr>
        <b/>
        <vertAlign val="superscript"/>
        <sz val="11"/>
        <color rgb="FF000000"/>
        <rFont val="Arial"/>
        <family val="2"/>
      </rPr>
      <t>o</t>
    </r>
    <r>
      <rPr>
        <b/>
        <sz val="11"/>
        <color rgb="FF000000"/>
        <rFont val="Arial"/>
        <family val="2"/>
      </rPr>
      <t xml:space="preserve"> critère</t>
    </r>
  </si>
  <si>
    <t>N°</t>
  </si>
  <si>
    <t>Corrections à apporter</t>
  </si>
  <si>
    <t>Critères</t>
  </si>
  <si>
    <t>Statuts</t>
  </si>
  <si>
    <t>Environnement de test</t>
  </si>
  <si>
    <t>Détail de l'environnement de test utilisé</t>
  </si>
  <si>
    <t>Nom</t>
  </si>
  <si>
    <t>Version</t>
  </si>
  <si>
    <t>#</t>
  </si>
  <si>
    <t>Techno. d'assistance</t>
  </si>
  <si>
    <t>NVDA</t>
  </si>
  <si>
    <t>Jaws</t>
  </si>
  <si>
    <t>VoiceOver</t>
  </si>
  <si>
    <t xml:space="preserve">Date : </t>
  </si>
  <si>
    <t xml:space="preserve">Contexte : </t>
  </si>
  <si>
    <t xml:space="preserve">Site : </t>
  </si>
  <si>
    <t>Navigateur/OS</t>
  </si>
  <si>
    <t>Firefox Windows</t>
  </si>
  <si>
    <t>Safari iOS</t>
  </si>
  <si>
    <t>Statut pour le site</t>
  </si>
  <si>
    <t>Taux moyen</t>
  </si>
  <si>
    <t>NA (Non applicable)</t>
  </si>
  <si>
    <t>NC (Non conforme)</t>
  </si>
  <si>
    <t>C (Conforme)</t>
  </si>
  <si>
    <r>
      <rPr>
        <b/>
        <sz val="11"/>
        <color rgb="FF000000"/>
        <rFont val="Arial"/>
        <family val="2"/>
      </rPr>
      <t>Pourcentage de critères respectés </t>
    </r>
    <r>
      <rPr>
        <sz val="11"/>
        <color rgb="FF000000"/>
        <rFont val="Arial"/>
        <family val="2"/>
      </rPr>
      <t xml:space="preserve">
</t>
    </r>
    <r>
      <rPr>
        <sz val="10"/>
        <color rgb="FF000000"/>
        <rFont val="Arial"/>
        <family val="2"/>
      </rPr>
      <t>(somme des critères conformes divisée par le nombre de critères applicables) :</t>
    </r>
  </si>
  <si>
    <r>
      <rPr>
        <b/>
        <sz val="11"/>
        <color rgb="FF000000"/>
        <rFont val="Arial"/>
        <family val="2"/>
      </rPr>
      <t>Taux moyen de conformité du service en ligne</t>
    </r>
    <r>
      <rPr>
        <sz val="10"/>
        <color rgb="FF000000"/>
        <rFont val="Arial"/>
        <family val="2"/>
      </rPr>
      <t xml:space="preserve"> 
(moyenne des taux de conformité de chaque page) :</t>
    </r>
  </si>
  <si>
    <t>Synthèse des résultats de l'audit</t>
  </si>
  <si>
    <t>Dérogations et exemptions éventuelles</t>
  </si>
  <si>
    <t>Titre</t>
  </si>
  <si>
    <t>Description</t>
  </si>
  <si>
    <t>Exemptions</t>
  </si>
  <si>
    <t>Dérogations pour charge disproportionnée</t>
  </si>
  <si>
    <t xml:space="preserve">Légende : </t>
  </si>
  <si>
    <r>
      <rPr>
        <b/>
        <sz val="11"/>
        <color rgb="FF7F807F"/>
        <rFont val="Arial"/>
        <family val="2"/>
      </rPr>
      <t>NA</t>
    </r>
    <r>
      <rPr>
        <sz val="11"/>
        <color rgb="FF000000"/>
        <rFont val="Arial"/>
        <family val="2"/>
      </rPr>
      <t xml:space="preserve"> : critère non applicable
</t>
    </r>
    <r>
      <rPr>
        <b/>
        <sz val="11"/>
        <color rgb="FF08828A"/>
        <rFont val="Arial"/>
        <family val="2"/>
      </rPr>
      <t>C</t>
    </r>
    <r>
      <rPr>
        <sz val="11"/>
        <color rgb="FF000000"/>
        <rFont val="Arial"/>
        <family val="2"/>
      </rPr>
      <t xml:space="preserve"> : critère conforme
</t>
    </r>
    <r>
      <rPr>
        <b/>
        <sz val="11"/>
        <color rgb="FF08828A"/>
        <rFont val="Arial"/>
        <family val="2"/>
      </rPr>
      <t>CT</t>
    </r>
    <r>
      <rPr>
        <sz val="11"/>
        <color rgb="FF000000"/>
        <rFont val="Arial"/>
        <family val="2"/>
      </rPr>
      <t xml:space="preserve"> : critère conforme de manière transverse (génère C sur l'ensemble des autres pages en cas d'absence de NC).
</t>
    </r>
    <r>
      <rPr>
        <b/>
        <sz val="11"/>
        <color rgb="FFDD1A3E"/>
        <rFont val="Arial"/>
        <family val="2"/>
      </rPr>
      <t>NC</t>
    </r>
    <r>
      <rPr>
        <sz val="11"/>
        <color rgb="FF000000"/>
        <rFont val="Arial"/>
        <family val="2"/>
      </rPr>
      <t xml:space="preserve"> : critère non conforme
</t>
    </r>
    <r>
      <rPr>
        <b/>
        <sz val="11"/>
        <color rgb="FFDD1A3E"/>
        <rFont val="Arial"/>
        <family val="2"/>
      </rPr>
      <t>NCT</t>
    </r>
    <r>
      <rPr>
        <sz val="11"/>
        <color rgb="FF000000"/>
        <rFont val="Arial"/>
        <family val="2"/>
      </rPr>
      <t xml:space="preserve"> : critère non conforme de manière transverse (génère  NC sur l'ensemble des autres pages)
</t>
    </r>
    <r>
      <rPr>
        <b/>
        <sz val="11"/>
        <color rgb="FF000000"/>
        <rFont val="Arial"/>
        <family val="2"/>
      </rPr>
      <t>NT</t>
    </r>
    <r>
      <rPr>
        <sz val="11"/>
        <color rgb="FF000000"/>
        <rFont val="Arial"/>
        <family val="2"/>
      </rPr>
      <t xml:space="preserve"> : critère non testé</t>
    </r>
  </si>
  <si>
    <t xml:space="preserve">Auditeur : </t>
  </si>
  <si>
    <t>Safari macOS</t>
  </si>
  <si>
    <t>Nous contacter</t>
  </si>
  <si>
    <t>Aide et accessibilité</t>
  </si>
  <si>
    <t>Résultats d’une recherche</t>
  </si>
  <si>
    <t>Crédits et informations légales</t>
  </si>
  <si>
    <t>Foire aux questions</t>
  </si>
  <si>
    <t>CT</t>
  </si>
  <si>
    <t>NCT</t>
  </si>
  <si>
    <t>Pour ces pages internes (de la P02 à la P15), seule la zone de contenu principal (&lt;main id="main-container"&gt;) a été auditée.
Les corrections à appliquer concernant le reste de l'interface (entête, menu de navigation principal et pied de page) sont détaillées dans l'onglet P01.</t>
  </si>
  <si>
    <t>Iframe présente en page d'accueil remontant les derniers tweets de l'agence de l'Eau Loire-Bretagne.</t>
  </si>
  <si>
    <t>Le système de protection contre les spams "reCAPTCHA".</t>
  </si>
  <si>
    <t>Par exemple présent sur la page "Nous contacter".</t>
  </si>
  <si>
    <t>Ce critère deviendra conforme quand la demande de correction du critère 11.1 ci-dessus sera prise en compte.</t>
  </si>
  <si>
    <t>2021.2</t>
  </si>
  <si>
    <t xml:space="preserve">
Les fonctionnalités de partage "AddThis"
</t>
  </si>
  <si>
    <t>Le fil d'Actualité Twitter</t>
  </si>
  <si>
    <t>Les Datepickers</t>
  </si>
  <si>
    <t>Par exemple proposés pour les champs "Date de début" et "Date de fin" de la page de résultats de recherche.</t>
  </si>
  <si>
    <t>Ce critère deviendra conforme quand le critère 1.1 ci-dessus sera pris en compte.</t>
  </si>
  <si>
    <t>Cf. P02.</t>
  </si>
  <si>
    <t>Cf. P02 (bleu sur blanc cassé).</t>
  </si>
  <si>
    <t>La première barre d'outils</t>
  </si>
  <si>
    <t>Outils "Flux RSS, "Partager par email", "Imprimer", etc. (présents dans &lt;div id="movingtools"&gt;).</t>
  </si>
  <si>
    <t>Ce critère est conforme.
Toutefois, nous vous recommandons de supprimer la mention "- agence" présente dans la balise &lt;title&gt;.
Concrètement, par exemple sur cette page, nous vous recommandons de remplacer :
&lt;title&gt;Accueil - Agence - Agence de l'eau Loire-bretagne&lt;/title&gt;
par :
&lt;title&gt;Accueil - Agence de l'eau Loire-bretagne&lt;/title&gt;
Cette optimisation est à appliquer sur toutes les pages du site.</t>
  </si>
  <si>
    <t>https://sdage-sage.eau-loire-bretagne.fr/home.html</t>
  </si>
  <si>
    <t>https://sdage-sage.eau-loire-bretagne.fr/sites/sdage-sage/home/contact.html</t>
  </si>
  <si>
    <t>https://sdage-sage.eau-loire-bretagne.fr/sites/sdage-sage/home/plan-de-site.html</t>
  </si>
  <si>
    <t>https://sdage-sage.eau-loire-bretagne.fr/sites/sdage-sage/home/aide--accessibilite.html</t>
  </si>
  <si>
    <t>https://sdage-sage.eau-loire-bretagne.fr/home/credits-et-infos-legales.html</t>
  </si>
  <si>
    <t>https://sdage-sage.eau-loire-bretagne.fr/home/resultat-de-recherche.html?jcrMethodToCall=get&amp;src_originSiteKey=sdage-sage&amp;src_terms%5B0%5D.term=rapport&amp;src_terms%5B0%5D.applyFilter=true&amp;src_terms%5B0%5D.match=all_words&amp;src_terms%5B0%5D.fields.siteContent=true&amp;src_terms%5B0%5D.fields.tags=true&amp;src_terms%5B0%5D.fields.files=true&amp;src_sites.values=-all-&amp;src_sitesForReferences.values=systemsite&amp;src_languages.values=fr&amp;src_properties%28jmix%3AlastPublished%29.j%3AlastPublished.dateValue.type=RANGE&amp;src_properties%28jmix%3AlastPublished%29.j%3AlastPublished.dateValue.from=&amp;src_properties%28jmix%3AlastPublished%29.j%3AlastPublished.dateValue.to=&amp;_eventId_valid=</t>
  </si>
  <si>
    <t>https://sdage-sage.eau-loire-bretagne.fr/home/consultation-eau/consultation---pour-qui-et-comment/faq-sdage-2022-2027.html</t>
  </si>
  <si>
    <t>https://sdage-sage.eau-loire-bretagne.fr/home/des-eaux-en-bon-etat/quest-ce-que-le-bon-etat.html</t>
  </si>
  <si>
    <t>Qu'est-ce que le bon état des eaux ?</t>
  </si>
  <si>
    <t>https://sdage-sage.eau-loire-bretagne.fr/home/les-sage/quest-ce-quun-sage/les-sage-du-bassin.html</t>
  </si>
  <si>
    <t>Les Sage du bassin Loire-Bretagne</t>
  </si>
  <si>
    <t>Qu'est-ce que le Sdage ?</t>
  </si>
  <si>
    <t>https://sdage-sage.eau-loire-bretagne.fr/home/le-sdage-2016-2021/quest-ce-que-le-sdage.html</t>
  </si>
  <si>
    <t>Sébastien Delorme - sebastien.delorme@ideance.fr</t>
  </si>
  <si>
    <t>https://sdage-sage.eau-loire-bretagne.fr/</t>
  </si>
  <si>
    <t>93.0</t>
  </si>
  <si>
    <t>15.0.2</t>
  </si>
  <si>
    <r>
      <rPr>
        <sz val="11"/>
        <color theme="5" tint="-0.249977111117893"/>
        <rFont val="Arial"/>
        <family val="2"/>
      </rPr>
      <t xml:space="preserve">[Remarque similaire au site principal] </t>
    </r>
    <r>
      <rPr>
        <sz val="11"/>
        <color rgb="FF000000"/>
        <rFont val="Arial"/>
        <family val="2"/>
      </rPr>
      <t>Vider l'attribut alt (tel que alt="") de la balise &lt;img /&gt; de l'image "LOGO_SitesAelb.png" (présente dans &lt;header class="header"&gt;).</t>
    </r>
  </si>
  <si>
    <r>
      <rPr>
        <sz val="11"/>
        <color theme="5" tint="-0.249977111117893"/>
        <rFont val="Arial"/>
        <family val="2"/>
      </rPr>
      <t xml:space="preserve">[Remarque similaire au site principal] </t>
    </r>
    <r>
      <rPr>
        <sz val="11"/>
        <color rgb="FF000000"/>
        <rFont val="Arial"/>
        <family val="2"/>
      </rPr>
      <t xml:space="preserve">Actuellement, toutes les images des slides du carrousel ont comme alternative textuelle "photo illustrative".
Ce qui n'est pas pertinent et invalide donc ce critère.
Pour y remédier, renseigner l'attribut alt de ces balises &lt;img /&gt; avec une courte description de ce que représente visuellement l'image.
Pour obtenir par exemple concrètement, pour l'image du slide "Protéger les milieux aquatiques" :
&lt;img src=".../PHOTO_carrouselSS_Proteger.jpg" </t>
    </r>
    <r>
      <rPr>
        <b/>
        <sz val="11"/>
        <color rgb="FF000000"/>
        <rFont val="Arial"/>
        <family val="2"/>
      </rPr>
      <t>alt="Photo illustrative d'un cours d'eau"</t>
    </r>
    <r>
      <rPr>
        <sz val="11"/>
        <color rgb="FF000000"/>
        <rFont val="Arial"/>
        <family val="2"/>
      </rPr>
      <t xml:space="preserve"> /&gt;
- - - - - - - - - -
</t>
    </r>
    <r>
      <rPr>
        <sz val="11"/>
        <color theme="5" tint="-0.249977111117893"/>
        <rFont val="Arial"/>
        <family val="2"/>
      </rPr>
      <t xml:space="preserve">[Remarque similaire au site principal] </t>
    </r>
    <r>
      <rPr>
        <sz val="11"/>
        <color rgb="FF000000"/>
        <rFont val="Arial"/>
        <family val="2"/>
      </rPr>
      <t>Pour l'image "LOGO_AELB_CAS2.png" présente en pied de page (dans &lt;p class="id-site"&gt;), remplacer dans sa balise &lt;img /&gt; alt="Logo de l'agence de l'eau Loire-Bretagne" par alt="République française (liberté égalité fraternité) - Agence de l'eau Loire-Bretagne (logo)".</t>
    </r>
  </si>
  <si>
    <r>
      <rPr>
        <sz val="11"/>
        <color theme="5" tint="-0.249977111117893"/>
        <rFont val="Arial"/>
        <family val="2"/>
      </rPr>
      <t xml:space="preserve">[Remarque similaire au site principal] </t>
    </r>
    <r>
      <rPr>
        <sz val="11"/>
        <color rgb="FF000000"/>
        <rFont val="Arial"/>
        <family val="2"/>
      </rPr>
      <t>Ce critère est conforme.
Toutefois, si techniquement possible pour vous, nous vous recommandons fortement de remplacer l'image-texte "L'actu de l'eau en Loire-Bretagne - Lire la lettre électronique" (présente en colonne de droite) par du texte HTML stylé en CSS.</t>
    </r>
  </si>
  <si>
    <r>
      <rPr>
        <sz val="11"/>
        <color theme="5" tint="-0.249977111117893"/>
        <rFont val="Arial"/>
        <family val="2"/>
      </rPr>
      <t xml:space="preserve">[Remarque similaire au site principal] </t>
    </r>
    <r>
      <rPr>
        <sz val="11"/>
        <color rgb="FF000000"/>
        <rFont val="Arial"/>
        <family val="2"/>
      </rPr>
      <t>Actuellement, la structuration des images légendées présentes dans le carrousel n’est pas conforme.
Pour y remédier :
1. Entourer ces images légendées avec des balises &lt;figure role="figure"&gt;.
2. Structurer les légendes + les copyright de ces images avec des balises &lt;figcaption&gt;.
3. Ajouter un attribut aria-label dans ces mêmes balises &lt;figure role="figure"&gt;.
4. Renseigner ces attributs aria-label en reprenant le même contenu que celui de la légende + le copyright de l’image.
Pour obtenir par exemple concrètement, pour l’image du slide "Protéger les milieux aquatiques"  :
&lt;</t>
    </r>
    <r>
      <rPr>
        <b/>
        <sz val="11"/>
        <color rgb="FF000000"/>
        <rFont val="Arial"/>
        <family val="2"/>
      </rPr>
      <t>figure role="figure"</t>
    </r>
    <r>
      <rPr>
        <sz val="11"/>
        <color rgb="FF000000"/>
        <rFont val="Arial"/>
        <family val="2"/>
      </rPr>
      <t xml:space="preserve"> </t>
    </r>
    <r>
      <rPr>
        <b/>
        <sz val="11"/>
        <color rgb="FF000000"/>
        <rFont val="Arial"/>
        <family val="2"/>
      </rPr>
      <t>aria-label="Protéger les milieux aquatiques - © Jean-Louis Aubert"</t>
    </r>
    <r>
      <rPr>
        <sz val="11"/>
        <color rgb="FF000000"/>
        <rFont val="Arial"/>
        <family val="2"/>
      </rPr>
      <t>&gt;
   &lt;img src=".../PHOTO_carrouselA_MontGerbier.jpg" alt="Photo illustrative d'un cours d'eau - © Jean-Louis Aubert" /&gt;
   &lt;</t>
    </r>
    <r>
      <rPr>
        <b/>
        <sz val="11"/>
        <color rgb="FF000000"/>
        <rFont val="Arial"/>
        <family val="2"/>
      </rPr>
      <t>figcaption</t>
    </r>
    <r>
      <rPr>
        <sz val="11"/>
        <color rgb="FF000000"/>
        <rFont val="Arial"/>
        <family val="2"/>
      </rPr>
      <t xml:space="preserve"> class="carousel-caption"&gt;
      &lt;p&gt;Protéger les milieux aquatiques&lt;/p&gt;
      &lt;p&gt;&lt;em&gt;© Jean-Louis Aubert&lt;/em&gt;&lt;/p&gt;
  </t>
    </r>
    <r>
      <rPr>
        <b/>
        <sz val="11"/>
        <color rgb="FF000000"/>
        <rFont val="Arial"/>
        <family val="2"/>
      </rPr>
      <t xml:space="preserve"> &lt;/figcaption&gt;</t>
    </r>
    <r>
      <rPr>
        <sz val="11"/>
        <color rgb="FF000000"/>
        <rFont val="Arial"/>
        <family val="2"/>
      </rPr>
      <t xml:space="preserve">
</t>
    </r>
    <r>
      <rPr>
        <b/>
        <sz val="11"/>
        <color rgb="FF000000"/>
        <rFont val="Arial"/>
        <family val="2"/>
      </rPr>
      <t>&lt;/figure&gt;</t>
    </r>
  </si>
  <si>
    <r>
      <rPr>
        <sz val="11"/>
        <color theme="5" tint="-0.249977111117893"/>
        <rFont val="Arial"/>
        <family val="2"/>
      </rPr>
      <t xml:space="preserve">[Remarque similaire au site principal] </t>
    </r>
    <r>
      <rPr>
        <sz val="11"/>
        <color rgb="FF000000"/>
        <rFont val="Arial"/>
        <family val="2"/>
      </rPr>
      <t xml:space="preserve">Ce critère est conforme.
Toutefois, nous vous recommandons de réduire visuellement la taille de la pastille courante du système de navigation dans le carrousel (dans &lt;ol class="carousel-indicators"&gt;).
À l'image du dernier exemple de cette fiche : </t>
    </r>
    <r>
      <rPr>
        <u/>
        <sz val="11"/>
        <color rgb="FF000000"/>
        <rFont val="Arial"/>
        <family val="2"/>
      </rPr>
      <t>https://www.accede-web.com/notices/fonctionnelle-graphique/couleurs/assurer-la-comprehension-de-linformation-meme-en-labsence-de-couleurs</t>
    </r>
    <r>
      <rPr>
        <sz val="11"/>
        <color rgb="FF000000"/>
        <rFont val="Arial"/>
        <family val="2"/>
      </rPr>
      <t>.</t>
    </r>
  </si>
  <si>
    <r>
      <rPr>
        <sz val="11"/>
        <color theme="5" tint="-0.249977111117893"/>
        <rFont val="Arial"/>
        <family val="2"/>
      </rPr>
      <t xml:space="preserve">[Remarque similaire au site principal] </t>
    </r>
    <r>
      <rPr>
        <sz val="11"/>
        <rFont val="Arial"/>
        <family val="2"/>
      </rPr>
      <t>Le blanc sur image d'arrière-plan du texte "Sdage, schéma directeur d’aménagement et de gestion des eaux. Sage, schéma d’aménagement et de gestion des eaux" présent dans l'entête (dans &lt;p class="subtitle"&gt;) n'est pas toujours suffisamment contrasté.
C'est le cas quand l'image d'arrière-plan est trop clair.</t>
    </r>
  </si>
  <si>
    <r>
      <rPr>
        <strike/>
        <sz val="11"/>
        <color rgb="FF000000"/>
        <rFont val="Arial"/>
        <family val="2"/>
      </rPr>
      <t xml:space="preserve">Le lien-image de l'enveloppe (situé tout en haut à gauche) ne possède pas d'intitulé.
Pour y remédier, renseigner son attribut alt tel que alt="Nous contacter".
Pour obtenir concrètement :
&lt;a class="ico" href="..."&gt;
   &lt;img src=".../PICTO_Structure_Contact_Nega_28x28.png" </t>
    </r>
    <r>
      <rPr>
        <b/>
        <strike/>
        <sz val="11"/>
        <color rgb="FF000000"/>
        <rFont val="Arial"/>
        <family val="2"/>
      </rPr>
      <t>alt="Nous contacter"</t>
    </r>
    <r>
      <rPr>
        <strike/>
        <sz val="11"/>
        <color rgb="FF000000"/>
        <rFont val="Arial"/>
        <family val="2"/>
      </rPr>
      <t xml:space="preserve"> /&gt;
   &lt;img src=".../PICTO_Structure_Contact_Nega_28x28.png" class="hidden" alt="Nous contacter" /&gt;
&lt;/a&gt;
</t>
    </r>
    <r>
      <rPr>
        <sz val="11"/>
        <color rgb="FF000000"/>
        <rFont val="Arial"/>
        <family val="2"/>
      </rPr>
      <t>- - - - - - - - - -</t>
    </r>
    <r>
      <rPr>
        <sz val="11"/>
        <color theme="5" tint="-0.249977111117893"/>
        <rFont val="Arial"/>
        <family val="2"/>
      </rPr>
      <t xml:space="preserve">
[Remarque similaire au site principal] </t>
    </r>
    <r>
      <rPr>
        <sz val="11"/>
        <color rgb="FF000000"/>
        <rFont val="Arial"/>
        <family val="2"/>
      </rPr>
      <t xml:space="preserve">Sur la version mobile du site, les intitulés textuels des onglets de premier niveau du menu de navigation principal disparaissent : il ne reste que les images.
Par conséquent, ces onglets n'ont plus d'intitulé.
Pour y remédier, intégrer un attribut aria-label dans leur balise &lt;a role="tab"&gt; et le renseigner en reprenant la totalité des intitulés textuels de ces onglet.
Pour obtenir par exemple concrètement, pour l'onglet "Agence de l'eau aux côtés des élus et de tous les utilisateurs d'eau" :
&lt;a href="#des-eaux-en-bon-etat" role="tab" aria-controls="agence-de-leau" </t>
    </r>
    <r>
      <rPr>
        <b/>
        <sz val="11"/>
        <color rgb="FF000000"/>
        <rFont val="Arial"/>
        <family val="2"/>
      </rPr>
      <t>aria-label="Des eaux en bon état, pourquoi, comment ?"</t>
    </r>
    <r>
      <rPr>
        <sz val="11"/>
        <color rgb="FF000000"/>
        <rFont val="Arial"/>
        <family val="2"/>
      </rPr>
      <t>&gt;</t>
    </r>
    <r>
      <rPr>
        <i/>
        <sz val="11"/>
        <color rgb="FF000000"/>
        <rFont val="Arial"/>
        <family val="2"/>
      </rPr>
      <t>[...]</t>
    </r>
    <r>
      <rPr>
        <sz val="11"/>
        <color rgb="FF000000"/>
        <rFont val="Arial"/>
        <family val="2"/>
      </rPr>
      <t>&lt;/a&gt;</t>
    </r>
  </si>
  <si>
    <r>
      <t>Cf. critère 7.3 (lien-ancre "Remonter haut de page").
- - - - - - - - - -</t>
    </r>
    <r>
      <rPr>
        <sz val="11"/>
        <color theme="5" tint="-0.249977111117893"/>
        <rFont val="Arial"/>
        <family val="2"/>
      </rPr>
      <t xml:space="preserve">
[Remarque similaire au site principal] </t>
    </r>
    <r>
      <rPr>
        <sz val="11"/>
        <color rgb="FF000000"/>
        <rFont val="Arial"/>
        <family val="2"/>
      </rPr>
      <t xml:space="preserve">Actuellement, la valeur des attributs aria-labelledby des balises &lt;div class="tab-pane"&gt; des sous-menus du menu de navigation principal n'est pas correcte.
Pour y remédier, renseigner ces attributs aria-labelledby en reprenant la valeur de l'attribut id des balises &lt;li&gt; de leur onglet correspondant. Concrètement, par exemple, pour le panneau de contenu de l'onglet "Des eaux en bon état", remplacer aria-labelledby="des-eaux-en-bon-etat" par aria-labelledby="onglet-des-eaux-en-bon-etat".
- - - - - - - - - -
</t>
    </r>
    <r>
      <rPr>
        <sz val="11"/>
        <color theme="5" tint="-0.249977111117893"/>
        <rFont val="Arial"/>
        <family val="2"/>
      </rPr>
      <t xml:space="preserve">[Remarque similaire au site principal] </t>
    </r>
    <r>
      <rPr>
        <sz val="11"/>
        <color rgb="FF000000"/>
        <rFont val="Arial"/>
        <family val="2"/>
      </rPr>
      <t xml:space="preserve">Dans les balises &lt;button&gt; des boutons "Lancer le diaporama" et "Stopper le diaporama" du carrousel, remplacer leur attribut aria-selected par un attribut aria-pressed correctement dynamisé.
Aussi, nous vous recommandons de supprimer l'attribut aria-label de ces mêmes balises &lt;button&gt; car leur contenu est redondant avec leur intitulé présent dans les &lt;span class="sr-only"&gt;.
Pour obtenir par exemple concrètement, pour le bouton "Lancer le diaporama" quand il a été activé :
&lt;button id="playButton" </t>
    </r>
    <r>
      <rPr>
        <b/>
        <sz val="11"/>
        <color rgb="FF000000"/>
        <rFont val="Arial"/>
        <family val="2"/>
      </rPr>
      <t>aria-pressed="true"</t>
    </r>
    <r>
      <rPr>
        <sz val="11"/>
        <color rgb="FF000000"/>
        <rFont val="Arial"/>
        <family val="2"/>
      </rPr>
      <t>&gt;
   &lt;span class="glyphicon glyphicon-play"&gt;
      &lt;span class="sr-only"&gt;Lancer le diaporama&lt;/span&gt;
   &lt;/span&gt;
&lt;/button&gt;
- - - - - - - - - -</t>
    </r>
    <r>
      <rPr>
        <sz val="11"/>
        <color theme="5" tint="-0.249977111117893"/>
        <rFont val="Arial"/>
        <family val="2"/>
      </rPr>
      <t xml:space="preserve">
[Remarque similaire au site principal] </t>
    </r>
    <r>
      <rPr>
        <sz val="11"/>
        <color rgb="FF000000"/>
        <rFont val="Arial"/>
        <family val="2"/>
      </rPr>
      <t xml:space="preserve">Remplacer role="listbox" par role="presentation" dans la balise &lt;ul class="carousel-inner"&gt; qui structure la liste des slides du carrousel.
- - - - - - - - - -
</t>
    </r>
    <r>
      <rPr>
        <b/>
        <i/>
        <sz val="11"/>
        <color rgb="FF7030A0"/>
        <rFont val="Arial"/>
        <family val="2"/>
      </rPr>
      <t>[Suite des demandes de correction relative à ce critère dans le critère 7.2 ci-dessous]</t>
    </r>
  </si>
  <si>
    <r>
      <rPr>
        <sz val="11"/>
        <color theme="5" tint="-0.249977111117893"/>
        <rFont val="Arial"/>
        <family val="2"/>
      </rPr>
      <t xml:space="preserve">[Remarque similaire au site principal] </t>
    </r>
    <r>
      <rPr>
        <sz val="11"/>
        <rFont val="Arial"/>
        <family val="2"/>
      </rPr>
      <t>Remplacer les balises &lt;a&gt; autour des bouton "T+" et "T-" (présents dans &lt;div id="newletter"&gt;) par des balises &lt;button&gt;.
Pour obtenir par exemple concrètement, pour le bouton "T+" :
&lt;</t>
    </r>
    <r>
      <rPr>
        <b/>
        <sz val="11"/>
        <rFont val="Arial"/>
        <family val="2"/>
      </rPr>
      <t>button</t>
    </r>
    <r>
      <rPr>
        <sz val="11"/>
        <rFont val="Arial"/>
        <family val="2"/>
      </rPr>
      <t xml:space="preserve"> class="ico txtplus" </t>
    </r>
    <r>
      <rPr>
        <b/>
        <sz val="11"/>
        <rFont val="Arial"/>
        <family val="2"/>
      </rPr>
      <t>title="Augmenter la taille de la police"</t>
    </r>
    <r>
      <rPr>
        <sz val="11"/>
        <rFont val="Arial"/>
        <family val="2"/>
      </rPr>
      <t xml:space="preserve"> &gt;&lt;img src=".../PICTO_Outils_Texte%2b_Nega_28x28.png" </t>
    </r>
    <r>
      <rPr>
        <b/>
        <sz val="11"/>
        <rFont val="Arial"/>
        <family val="2"/>
      </rPr>
      <t>alt="Augmenter la taille de la police"</t>
    </r>
    <r>
      <rPr>
        <sz val="11"/>
        <rFont val="Arial"/>
        <family val="2"/>
      </rPr>
      <t xml:space="preserve"> /&gt;</t>
    </r>
    <r>
      <rPr>
        <b/>
        <sz val="11"/>
        <rFont val="Arial"/>
        <family val="2"/>
      </rPr>
      <t>&lt;/button&gt;</t>
    </r>
    <r>
      <rPr>
        <sz val="11"/>
        <rFont val="Arial"/>
        <family val="2"/>
      </rPr>
      <t xml:space="preserve">
</t>
    </r>
  </si>
  <si>
    <r>
      <rPr>
        <b/>
        <sz val="11"/>
        <color rgb="FF7030A0"/>
        <rFont val="Arial"/>
        <family val="2"/>
      </rPr>
      <t>[Suite des demandes de correction relative au critère 7.1 ci-dessus]</t>
    </r>
    <r>
      <rPr>
        <sz val="11"/>
        <color rgb="FF000000"/>
        <rFont val="Arial"/>
        <family val="2"/>
      </rPr>
      <t xml:space="preserve">
- - - - - - - - - -
</t>
    </r>
    <r>
      <rPr>
        <sz val="11"/>
        <color theme="5" tint="-0.249977111117893"/>
        <rFont val="Arial"/>
        <family val="2"/>
      </rPr>
      <t xml:space="preserve">[Remarque similaire au site principal] </t>
    </r>
    <r>
      <rPr>
        <sz val="11"/>
        <color rgb="FF000000"/>
        <rFont val="Arial"/>
        <family val="2"/>
      </rPr>
      <t>Corrections à appliquer aux boutons "Précédent" et "Suivant" du carrousel (présents dans &lt;ul class="carousel-control-nav"&gt;) :
1. Ces boutons ne sont pas fonctionnels avec la touche "Espace" du clavier. Ce qui est pourtant le comportement attendu. Pour y remédier, remplacer leur balise &lt;a role="button"&gt; par des réelles balises &lt;button&gt;.
2. Supprimer l'attribut aria-label de ces boutons.
3. Nous vous recommandons fortement d'ajouter aria-hidden="true" dans les balises &lt;span class="glyphicon"&gt;.
4. Pour le bouton "Précédent", remplacer &lt;span class="sr-only"&gt;Visuel précédent&lt;/span&gt; par &lt;span class="sr-only"&gt;Image précédente&lt;/span&gt;.
5. Pour le bouton "Suivant", remplacer &lt;span class="sr-only"&gt;Visuel suivant&lt;/span&gt; par &lt;span class="sr-only"&gt;Image suivante&lt;/span&gt;.
(La prise en compte de ces deux dernières demandes de correction permettra d'avoir la même mention "Image" que déjà utilisée pour les pastilles de navigation dans le carrousel.)
- - - - - - - - - -
Cf. critère 8.9 (point 5.).</t>
    </r>
  </si>
  <si>
    <r>
      <rPr>
        <sz val="11"/>
        <color theme="5" tint="-0.249977111117893"/>
        <rFont val="Arial"/>
        <family val="2"/>
      </rPr>
      <t xml:space="preserve">[Remarque similaire au site principal] </t>
    </r>
    <r>
      <rPr>
        <sz val="11"/>
        <color rgb="FF000000"/>
        <rFont val="Arial"/>
        <family val="2"/>
      </rPr>
      <t xml:space="preserve">Le lien-ancre "Remonter haut de page" n'est pas fonctionnel au clavier et avec un lecteur d'écran : une fois activé, le focus n'est pas déplacé vers la zone de destination correspondante (&lt;div id="main"&gt;).
Pour y remédier, envisager l'ajout de tabindex="-1" dans la balise de destination &lt;div id="main"&gt; puis gérer le déplacement du focus en JavaScript.
Aussi, ce lien-ancre n'est pas correctement positionné dans le code source : il est actuellement intégré tout en haut du code, juste après le lien d'évitement "Aller directement au contenu".
Il doit donc être déplacé à la toute fin du code source, par exemple juste après la fermeture de la balise &lt;footer&gt;.
- - - - - - - - - -
</t>
    </r>
    <r>
      <rPr>
        <sz val="11"/>
        <color theme="5" tint="-0.249977111117893"/>
        <rFont val="Arial"/>
        <family val="2"/>
      </rPr>
      <t xml:space="preserve">[Remarque similaire au site principal] </t>
    </r>
    <r>
      <rPr>
        <sz val="11"/>
        <color rgb="FF000000"/>
        <rFont val="Arial"/>
        <family val="2"/>
      </rPr>
      <t>Ajouter aria-hidden="true" dans la balise &lt;div id="movingtools" tabindex="-1"&gt; qui structure la première barre d'outils ("Flux RSS", "Partager par email", "Imprimer", etc.).
Cela permettra de les passer sous silence pour les lecteurs d'écran.
Cela est recommandé car ces mêmes outils sont disponibles en pied de page.</t>
    </r>
  </si>
  <si>
    <r>
      <rPr>
        <sz val="11"/>
        <color theme="5" tint="-0.249977111117893"/>
        <rFont val="Arial"/>
        <family val="2"/>
      </rPr>
      <t xml:space="preserve">[Remarque similaire au site principal] </t>
    </r>
    <r>
      <rPr>
        <sz val="11"/>
        <rFont val="Arial"/>
        <family val="2"/>
      </rPr>
      <t xml:space="preserve">Actuellement, sur toutes les pages du site, lorsque l'on essaie de tester la validité du code source avec l'outil </t>
    </r>
    <r>
      <rPr>
        <u/>
        <sz val="11"/>
        <rFont val="Arial"/>
        <family val="2"/>
      </rPr>
      <t>https://validator.w3.org</t>
    </r>
    <r>
      <rPr>
        <sz val="11"/>
        <rFont val="Arial"/>
        <family val="2"/>
      </rPr>
      <t>, celui-ci n'est pas en mesure de tester la totalité du code source.
Son analyse s'arrête juste après le lien d'évitement "Aller directement au contenu".
Par conséquent, corriger le (ou les) erreur(s) empéchant cet outil de tester entièrement la page.
Ensuite, une fois la page entièrement vérifiée, corriger les types d’erreurs suivantes remontées par l'outil :
- Le non-respect des règles d’écriture des balises et attributs.
- La mauvaise imbrication des balises.
- La mauvaise ouverture et/ou fermeture de balises.
- La non unicité de valeurs d’attributs id.
- La multiplicité d’attributs identiques sur une même balise.
À noter qu'une importante partie de ces erreurs seront corrigées en même temps que d'autres critères. Nous vous conseillons donc de traiter ce critère à la fin.</t>
    </r>
  </si>
  <si>
    <r>
      <rPr>
        <sz val="11"/>
        <color theme="5" tint="-0.249977111117893"/>
        <rFont val="Arial"/>
        <family val="2"/>
      </rPr>
      <t xml:space="preserve">[Remarque similaire au site principal] </t>
    </r>
    <r>
      <rPr>
        <sz val="11"/>
        <color rgb="FF000000"/>
        <rFont val="Arial"/>
        <family val="2"/>
      </rPr>
      <t>Étant donné que le terme "Copyright" est dans le dictionnaire français, nous vous recommandons de supprimer lang="en" des balises &lt;span&gt; qui entoure les symbôles "©" présents dans les slides du carrousel.
Cette correction est à appliquer sur toutes les pages du site où ce "©" est présent</t>
    </r>
  </si>
  <si>
    <r>
      <rPr>
        <sz val="11"/>
        <color theme="5" tint="-0.249977111117893"/>
        <rFont val="Arial"/>
        <family val="2"/>
      </rPr>
      <t xml:space="preserve">[Remarque similaire au site principal] </t>
    </r>
    <r>
      <rPr>
        <sz val="11"/>
        <color rgb="FF000000"/>
        <rFont val="Arial"/>
        <family val="2"/>
      </rPr>
      <t>Corrections à appliquer à l'encart d'acceptation des cookies (dans &lt;div id="cookie-bar"&gt;) :
1. Supprimer role="alert" et tabindex="0" de la balise &lt;div id="cookie-bar"&gt;.
2. Supprimer du code source les deux balises &lt;p&gt; vides.
3. Structurer le texte "En poursuivant votre navigation sur ce site, vous acceptez l’utilisation de cookies" avec une balise &lt;p&gt;.
4. Nous vous recommandons de supprimer &lt;span lang="en"&gt; qui entoure le mot cookies.
5. Remplacer la balise &lt;a&gt; autour du bouton "J'accepte" par une balise &lt;button&gt;. Puis lui intégrer aria-label="J'accepte l'utilisation de cookies".
Pour obtenir concrètement : &lt;button class="cb-enable"&gt;J'accepte&lt;/button&gt;
6. Ce bandeau est visuellement positionné tout en haut de l'écran alors qu'il est intégré à la toute fin du code source. Ce qui invalide notamment le critère 12.8 sur l'ordre de tabulation.
Une solution pour y remédier pourrait consister à déplacer la balise &lt;div id="cookie-bar"&gt; au tout début du code source, juste après l'ouverture de la balise &lt;body&gt; (avant la balise &lt;div class="skipnavigation"&gt;).</t>
    </r>
  </si>
  <si>
    <r>
      <rPr>
        <sz val="11"/>
        <color theme="5" tint="-0.249977111117893"/>
        <rFont val="Arial"/>
        <family val="2"/>
      </rPr>
      <t xml:space="preserve">[Remarque similaire au site principal] </t>
    </r>
    <r>
      <rPr>
        <sz val="11"/>
        <color rgb="FF000000"/>
        <rFont val="Arial"/>
        <family val="2"/>
      </rPr>
      <t>Supprimer du code source la balise &lt;h3&gt; autour du lien "Plus d'actualités Sdage et Sage".
- - - - - - - - - -</t>
    </r>
    <r>
      <rPr>
        <sz val="11"/>
        <color theme="5" tint="-0.249977111117893"/>
        <rFont val="Arial"/>
        <family val="2"/>
      </rPr>
      <t xml:space="preserve">
[Remarque similaire au site principal] </t>
    </r>
    <r>
      <rPr>
        <sz val="11"/>
        <color rgb="FF000000"/>
        <rFont val="Arial"/>
        <family val="2"/>
      </rPr>
      <t xml:space="preserve">Remplacer la balise &lt;h3&gt; autour du titre "L'agence de l'eau sur les réseaux sociaux" par une balise &lt;h2&gt;.
Pour obtenir concrètement : </t>
    </r>
    <r>
      <rPr>
        <b/>
        <sz val="11"/>
        <color rgb="FF000000"/>
        <rFont val="Arial"/>
        <family val="2"/>
      </rPr>
      <t>&lt;h2&gt;</t>
    </r>
    <r>
      <rPr>
        <sz val="11"/>
        <color rgb="FF000000"/>
        <rFont val="Arial"/>
        <family val="2"/>
      </rPr>
      <t>L'agence de l'eau sur les réseaux sociaux</t>
    </r>
    <r>
      <rPr>
        <b/>
        <sz val="11"/>
        <color rgb="FF000000"/>
        <rFont val="Arial"/>
        <family val="2"/>
      </rPr>
      <t>&lt;/h2&gt;</t>
    </r>
    <r>
      <rPr>
        <sz val="11"/>
        <color rgb="FF000000"/>
        <rFont val="Arial"/>
        <family val="2"/>
      </rPr>
      <t xml:space="preserve">
Aussi, remplacer la balise &lt;h4&gt; autour du titre "Suivez-nous sur les réseaux" par une balise &lt;h3&gt;.
- - - - - - - - - -
</t>
    </r>
    <r>
      <rPr>
        <sz val="11"/>
        <color theme="5" tint="-0.249977111117893"/>
        <rFont val="Arial"/>
        <family val="2"/>
      </rPr>
      <t xml:space="preserve">[Remarque similaire au site principal] </t>
    </r>
    <r>
      <rPr>
        <sz val="11"/>
        <color rgb="FF000000"/>
        <rFont val="Arial"/>
        <family val="2"/>
      </rPr>
      <t>Dans le menu de navigation en pied de page (dans &lt;div id="link-footer"&gt;) :
1. Dans les &lt;div class="dontsplit"&gt;, supprimer du code source les balises &lt;ul&gt; et &lt;li&gt; de premier de niveau.
2. Structurer les titres "Agence de l'eau", "Comité de bassin", etc. avec des balises &lt;h2&gt;.
3. Actuellement, les listes de liens sont structurées avec autant de balises &lt;ul&gt; qu'il n'y a de liens. Ce qui n'est pas conforme. Pour y remédier, utiliser une seule balise &lt;ul&gt; pour chaque liste de liens et autant de balises &lt;li&gt; qu'il n'y a de liens.
Pour obtenir par exemple concrètement :
&lt;div class="dontsplit"&gt;
   &lt;</t>
    </r>
    <r>
      <rPr>
        <b/>
        <sz val="11"/>
        <color rgb="FF000000"/>
        <rFont val="Arial"/>
        <family val="2"/>
      </rPr>
      <t xml:space="preserve">h2 </t>
    </r>
    <r>
      <rPr>
        <sz val="11"/>
        <color rgb="FF000000"/>
        <rFont val="Arial"/>
        <family val="2"/>
      </rPr>
      <t>class="menu-text"&gt;Agence de l'eau</t>
    </r>
    <r>
      <rPr>
        <b/>
        <sz val="11"/>
        <color rgb="FF000000"/>
        <rFont val="Arial"/>
        <family val="2"/>
      </rPr>
      <t>&lt;/h2&gt;
   &lt;ul&gt;</t>
    </r>
    <r>
      <rPr>
        <sz val="11"/>
        <color rgb="FF000000"/>
        <rFont val="Arial"/>
        <family val="2"/>
      </rPr>
      <t xml:space="preserve">
      </t>
    </r>
    <r>
      <rPr>
        <b/>
        <sz val="11"/>
        <color rgb="FF000000"/>
        <rFont val="Arial"/>
        <family val="2"/>
      </rPr>
      <t>&lt;li&gt;</t>
    </r>
    <r>
      <rPr>
        <sz val="11"/>
        <color rgb="FF000000"/>
        <rFont val="Arial"/>
        <family val="2"/>
      </rPr>
      <t>&lt;a href="..."&gt;Rôle de l'agence de l'eau&lt;/a&gt;</t>
    </r>
    <r>
      <rPr>
        <b/>
        <sz val="11"/>
        <color rgb="FF000000"/>
        <rFont val="Arial"/>
        <family val="2"/>
      </rPr>
      <t>&lt;/li&gt;</t>
    </r>
    <r>
      <rPr>
        <sz val="11"/>
        <color rgb="FF000000"/>
        <rFont val="Arial"/>
        <family val="2"/>
      </rPr>
      <t xml:space="preserve">
      </t>
    </r>
    <r>
      <rPr>
        <b/>
        <sz val="11"/>
        <color rgb="FF000000"/>
        <rFont val="Arial"/>
        <family val="2"/>
      </rPr>
      <t>&lt;li&gt;</t>
    </r>
    <r>
      <rPr>
        <sz val="11"/>
        <color rgb="FF000000"/>
        <rFont val="Arial"/>
        <family val="2"/>
      </rPr>
      <t>&lt;a href="..."&gt;11e programme 2019-2024&lt;/a&gt;</t>
    </r>
    <r>
      <rPr>
        <b/>
        <sz val="11"/>
        <color rgb="FF000000"/>
        <rFont val="Arial"/>
        <family val="2"/>
      </rPr>
      <t>&lt;/li&gt;</t>
    </r>
    <r>
      <rPr>
        <sz val="11"/>
        <color rgb="FF000000"/>
        <rFont val="Arial"/>
        <family val="2"/>
      </rPr>
      <t xml:space="preserve">
      </t>
    </r>
    <r>
      <rPr>
        <i/>
        <sz val="11"/>
        <color rgb="FF000000"/>
        <rFont val="Arial"/>
        <family val="2"/>
      </rPr>
      <t>[...]</t>
    </r>
    <r>
      <rPr>
        <sz val="11"/>
        <color rgb="FF000000"/>
        <rFont val="Arial"/>
        <family val="2"/>
      </rPr>
      <t xml:space="preserve">
   </t>
    </r>
    <r>
      <rPr>
        <b/>
        <sz val="11"/>
        <color rgb="FF000000"/>
        <rFont val="Arial"/>
        <family val="2"/>
      </rPr>
      <t>&lt;/ul&gt;</t>
    </r>
    <r>
      <rPr>
        <sz val="11"/>
        <color rgb="FF000000"/>
        <rFont val="Arial"/>
        <family val="2"/>
      </rPr>
      <t xml:space="preserve">
&lt;/div&gt;
Sinon, une autre solution pourrait consister à structurer ces listes de lien via une seule balise &lt;ul&gt; imbriquée. </t>
    </r>
  </si>
  <si>
    <r>
      <rPr>
        <sz val="11"/>
        <color theme="5" tint="-0.249977111117893"/>
        <rFont val="Arial"/>
        <family val="2"/>
      </rPr>
      <t xml:space="preserve">[Remarque similaire au site principal] </t>
    </r>
    <r>
      <rPr>
        <sz val="11"/>
        <color rgb="FF000000"/>
        <rFont val="Arial"/>
        <family val="2"/>
      </rPr>
      <t>Ce critère est conforme.
Toutefois, nous vous recommandons de remplacer la balise &lt;div class="bloc carousel slide"&gt; qui structure le carrousel par une balise &lt;section aria-roledescription="Carrousel d'images"&gt;.
Cela permettrait que les personnes naviguant avec un lecteur d'écran soient informées que ce composant est un carrousel.</t>
    </r>
  </si>
  <si>
    <r>
      <rPr>
        <sz val="11"/>
        <color theme="5" tint="-0.249977111117893"/>
        <rFont val="Arial"/>
        <family val="2"/>
      </rPr>
      <t xml:space="preserve">[Remarque similaire au site principal] </t>
    </r>
    <r>
      <rPr>
        <sz val="11"/>
        <color rgb="FF000000"/>
        <rFont val="Arial"/>
        <family val="2"/>
      </rPr>
      <t>La balise &lt;ul&gt; qui structure le lien-image de l'enveloppe (située tout en haut à gauche) possède une balise &lt;li&gt; vide.
Cette balise &lt;li&gt; vide est à supprimer du code source sur la page d'accueil.
Autrement dit, elle doit être présente dans le code source seulement sur les pages internes quand le lien-image vers la page d'accueil est présent.
- - - - - - - - - -</t>
    </r>
    <r>
      <rPr>
        <sz val="11"/>
        <color theme="5" tint="-0.249977111117893"/>
        <rFont val="Arial"/>
        <family val="2"/>
      </rPr>
      <t xml:space="preserve">
[Remarque similaire au site principal] </t>
    </r>
    <r>
      <rPr>
        <sz val="11"/>
        <color rgb="FF000000"/>
        <rFont val="Arial"/>
        <family val="2"/>
      </rPr>
      <t xml:space="preserve">Actuellement, dans les sous-menus (dans les &lt;div class="tab-pane"&gt;) du menu de navigation principal, la structuration des liens en &lt;ul&gt; et &lt;li&gt; n'est pas conforme.
Il y a autant de balises &lt;ul&gt; qu'il n'y a de liens de deuxième niveau.
Alors qu'il faut plutôt avoir une balise &lt;ul&gt; entourant la totalité du sous-menu (puis une correcte gestion de l'imbrication).
Pour obtenir par exemple concrètement :
&lt;ul  class="niv2"&gt;
   &lt;li&gt;&lt;a href="..."&gt;Qu'est-ce qu'un Sage ?&lt;/a&gt;
      &lt;ul class="niv3"&gt;
         &lt;li&gt;&lt;a href="..."&gt;Les Sage du bassin&lt;/a&gt;&lt;/li&gt;
         </t>
    </r>
    <r>
      <rPr>
        <i/>
        <sz val="11"/>
        <color rgb="FF000000"/>
        <rFont val="Arial"/>
        <family val="2"/>
      </rPr>
      <t>[...]</t>
    </r>
    <r>
      <rPr>
        <sz val="11"/>
        <color rgb="FF000000"/>
        <rFont val="Arial"/>
        <family val="2"/>
      </rPr>
      <t xml:space="preserve">
      &lt;/ul&gt;
   &lt;/li&gt;
   &lt;li&gt;&lt;a href="..."&gt;Articulation avec le Sdage&lt;/a&gt;&lt;/li&gt;
   &lt;li&gt;&lt;a href="..."&gt;Les aides pour le Sage&lt;/a&gt;&lt;/li&gt;
  </t>
    </r>
    <r>
      <rPr>
        <i/>
        <sz val="11"/>
        <color rgb="FF000000"/>
        <rFont val="Arial"/>
        <family val="2"/>
      </rPr>
      <t xml:space="preserve"> [...]</t>
    </r>
    <r>
      <rPr>
        <sz val="11"/>
        <color rgb="FF000000"/>
        <rFont val="Arial"/>
        <family val="2"/>
      </rPr>
      <t xml:space="preserve">
&lt;/ul&gt;
</t>
    </r>
    <r>
      <rPr>
        <strike/>
        <sz val="11"/>
        <color rgb="FF000000"/>
        <rFont val="Arial"/>
        <family val="2"/>
      </rPr>
      <t>- - - - - - - - - -
Supprimer la balise &lt;li class="item_bouton_media"&gt; qui entoure le lien "FAQ" présent en pied de page.</t>
    </r>
    <r>
      <rPr>
        <sz val="11"/>
        <color rgb="FF000000"/>
        <rFont val="Arial"/>
        <family val="2"/>
      </rPr>
      <t xml:space="preserve">
- - - - - - - - - -
Cf. critère 9.1 (menu de navigation en pied de page).</t>
    </r>
  </si>
  <si>
    <r>
      <rPr>
        <sz val="11"/>
        <color theme="5" tint="-0.249977111117893"/>
        <rFont val="Arial"/>
        <family val="2"/>
      </rPr>
      <t xml:space="preserve">[Remarque similaire au site principal] </t>
    </r>
    <r>
      <rPr>
        <sz val="11"/>
        <color rgb="FF000000"/>
        <rFont val="Arial"/>
        <family val="2"/>
      </rPr>
      <t>Ce critère est conforme.
Toutefois, bien que le fil d'actualités Twitter soit exemptable, nous vous recommandons (si possible pour vous) de supprimer frameborder="0" de la balise &lt;iframe id="twitter-widget-0"&gt;.</t>
    </r>
  </si>
  <si>
    <r>
      <rPr>
        <sz val="11"/>
        <color theme="5" tint="-0.249977111117893"/>
        <rFont val="Arial"/>
        <family val="2"/>
      </rPr>
      <t xml:space="preserve">[Remarque similaire au site principal] </t>
    </r>
    <r>
      <rPr>
        <sz val="11"/>
        <rFont val="Arial"/>
        <family val="2"/>
      </rPr>
      <t>À un niveau d'agrandissement de la taille des caractères à 150% (ce qui équivaut à 3 fois la combinaison de touches "Ctrl" plus "+" sous Firefox en mode zoom par défaut), les contenus textuels des slides du carrousel (dans les &lt;div class="carousel-caption"&gt;) ne sont plus entièrement visibles : ils passent sous le menu de navigation principal.
Ce qui invalide le critère.
Par conséquent, modifier les CSS de sorte à ce que ces éléments restent bien visibles jusqu’à un niveau d’agrandissement de la taille des caractères de 200%.
Ce qui équivaut à 6 fois la combinaison de touches "Ctrl" plus "+" sous Firefox (en mode zoom par défaut).</t>
    </r>
  </si>
  <si>
    <r>
      <rPr>
        <sz val="11"/>
        <color theme="5" tint="-0.249977111117893"/>
        <rFont val="Arial"/>
        <family val="2"/>
      </rPr>
      <t xml:space="preserve">[Remarque similaire au site principal] </t>
    </r>
    <r>
      <rPr>
        <sz val="11"/>
        <color rgb="FF000000"/>
        <rFont val="Arial"/>
        <family val="2"/>
      </rPr>
      <t>De manière générale, la prise de focus clavier de tous les éléments interactifs (liens, boutons, onglets, etc.) de la page est bien visible (un style du focus a été défini par le graphiste ou le développeur).
Toutefois, le RGAA demande que ce style défini par le graphiste ou le développeur soit suffisamment contrasté (cf. critère 3.3) ce qui n'est pas le cas pour certains éléments interactifs de la page.
Une solution efficace et a priori simple à mettre en place peut consister à remettre le style du focus natif du navigateur.
Pour cela, il s'agirait de supprimer des CSS toutes les déclarations "outline: none;" et/ou "outline: 0;".
Ce point sensible pourra être discuté plus en détail lors de la réunion de restitution de cet audit.</t>
    </r>
  </si>
  <si>
    <r>
      <rPr>
        <sz val="11"/>
        <color theme="5" tint="-0.249977111117893"/>
        <rFont val="Arial"/>
        <family val="2"/>
      </rPr>
      <t xml:space="preserve">[Remarque similaire au site principal] </t>
    </r>
    <r>
      <rPr>
        <sz val="11"/>
        <color rgb="FF000000"/>
        <rFont val="Arial"/>
        <family val="2"/>
      </rPr>
      <t>Ce critère est conforme.
Toutefois, nous avons remarqué la présence de contenus cachés au tout début des sous-menus (dans les &lt;div class="tab-pane"&gt;) du menu de navigation principal.
Contenus cachés qui reprennent l'intitulé des onglets correspondants.
Ces contenus cachés pouvant entraîner de la verbosité non souhaitée pour les personnes naviguant avec un lecteur d'écran, nous vous recommandons de les supprimer du code source.</t>
    </r>
  </si>
  <si>
    <r>
      <t>Cf. critère 13.8.
- - - - - - - - - -</t>
    </r>
    <r>
      <rPr>
        <sz val="11"/>
        <color theme="5" tint="-0.249977111117893"/>
        <rFont val="Arial"/>
        <family val="2"/>
      </rPr>
      <t xml:space="preserve">
[Remarque similaire au site principal] </t>
    </r>
    <r>
      <rPr>
        <sz val="11"/>
        <rFont val="Arial"/>
        <family val="2"/>
      </rPr>
      <t>À</t>
    </r>
    <r>
      <rPr>
        <sz val="11"/>
        <color rgb="FF000000"/>
        <rFont val="Arial"/>
        <family val="2"/>
      </rPr>
      <t xml:space="preserve"> partir d’une certaine largeur d’écran (environ 480px) et ce jusqu’à 320px, les éléments suivants ne sont plus visibles (ou seulement partiellement) :
- Les mentions "Sdage, schéma directeur d’aménagement et de gestion des eaux" et "Sage, schéma d’aménagement et de gestion des eaux" (dans &lt;p class="subtitle"&gt;).
- Le dernier lien du menu de navigation principal (dans &lt;li id="onglet-services-en-ligne"&gt;).
- Les textes présents dans les slides du carrousel (dans les &lt;div class="carousel-caption"&gt;).
Ce qui invalide ce critère.
Par conséquent, modifier les CSS du site de sorte à ce que ces éléments restent présents et entièrement visibles jusqu’à une réduction de la largeur de l’écran à 320px.</t>
    </r>
  </si>
  <si>
    <r>
      <rPr>
        <sz val="11"/>
        <color theme="5" tint="-0.249977111117893"/>
        <rFont val="Arial"/>
        <family val="2"/>
      </rPr>
      <t xml:space="preserve">[Remarque similaire au site principal] </t>
    </r>
    <r>
      <rPr>
        <sz val="11"/>
        <color rgb="FF000000"/>
        <rFont val="Arial"/>
        <family val="2"/>
      </rPr>
      <t xml:space="preserve">Pour tester ce critère et prendre en compte la demande de correction ci-dessous, utiliser l'outil suivant : </t>
    </r>
    <r>
      <rPr>
        <u/>
        <sz val="11"/>
        <color rgb="FF000000"/>
        <rFont val="Arial"/>
        <family val="2"/>
      </rPr>
      <t>https://codepen.io/stevef/full/YLMqbo</t>
    </r>
    <r>
      <rPr>
        <sz val="11"/>
        <color rgb="FF000000"/>
        <rFont val="Arial"/>
        <family val="2"/>
      </rPr>
      <t xml:space="preserve">.
Lorsque cet outil est utilisé, les contenus textuels des slides du carrousel (dans les &lt;div class="carousel-caption"&gt;) ne sont plus visibles (ou seulement partiellement).
Ce qui invalide ce critère.
Par conséquent, modifier les CSS du site de sorte à ce que ces textes restent présents et entièrement visibles lorsque cet outil est utilisé. </t>
    </r>
  </si>
  <si>
    <r>
      <rPr>
        <sz val="11"/>
        <color theme="5" tint="-0.249977111117893"/>
        <rFont val="Arial"/>
        <family val="2"/>
      </rPr>
      <t xml:space="preserve">[Remarque similaire au site principal] </t>
    </r>
    <r>
      <rPr>
        <sz val="11"/>
        <color rgb="FF000000"/>
        <rFont val="Arial"/>
        <family val="2"/>
      </rPr>
      <t xml:space="preserve">Ajouter &lt;span class="sr-only"&gt;(en saisissant votre email)&lt;/span&gt; à la fin de la balise &lt;label for="newsletter-email"&gt; de l'étiquette "S'inscrire à la lettre électronique".
Pour obtenir concrètement :
&lt;label for="newsletter-email"&gt;
   S'inscrire à la lettre électronique
  </t>
    </r>
    <r>
      <rPr>
        <b/>
        <sz val="11"/>
        <color rgb="FF000000"/>
        <rFont val="Arial"/>
        <family val="2"/>
      </rPr>
      <t>&lt;span class="sr-only"&gt;(en saisissant votre email)&lt;/span&gt;</t>
    </r>
    <r>
      <rPr>
        <sz val="11"/>
        <color rgb="FF000000"/>
        <rFont val="Arial"/>
        <family val="2"/>
      </rPr>
      <t xml:space="preserve">
&lt;/label&gt;</t>
    </r>
  </si>
  <si>
    <r>
      <rPr>
        <sz val="11"/>
        <color theme="5" tint="-0.249977111117893"/>
        <rFont val="Arial"/>
        <family val="2"/>
      </rPr>
      <t xml:space="preserve">[Remarque similaire au site principal] </t>
    </r>
    <r>
      <rPr>
        <sz val="11"/>
        <color rgb="FF000000"/>
        <rFont val="Arial"/>
        <family val="2"/>
      </rPr>
      <t xml:space="preserve">Corrections à appliquer au bouton de validation d'inscription à la newsletter :
1. Dans sa balise &lt;button&gt;, conserver seulement soit l'attribut title soit l'attribut aria-label.
(Sachant que nous vous recommandons de conserver l'attribut aria-label car il est mieux supporté par les lecteurs d'écran.)
2. Dans cet attribut aria-label ou title, remplacer "Valider votre inscription à nos lettres d'information" par "S'inscrire à nos lettres d'information".
Pour obtenir par exemple concrètement :
&lt;button type="submit" </t>
    </r>
    <r>
      <rPr>
        <b/>
        <sz val="11"/>
        <color rgb="FF000000"/>
        <rFont val="Arial"/>
        <family val="2"/>
      </rPr>
      <t>aria-label="S'inscrire à nos lettres d'information"</t>
    </r>
    <r>
      <rPr>
        <sz val="11"/>
        <color rgb="FF000000"/>
        <rFont val="Arial"/>
        <family val="2"/>
      </rPr>
      <t>&gt;S'inscrire&lt;/button&gt;</t>
    </r>
  </si>
  <si>
    <r>
      <rPr>
        <sz val="11"/>
        <color theme="5" tint="-0.249977111117893"/>
        <rFont val="Arial"/>
        <family val="2"/>
      </rPr>
      <t xml:space="preserve">[Remarque similaire au site principal] </t>
    </r>
    <r>
      <rPr>
        <sz val="11"/>
        <color rgb="FF000000"/>
        <rFont val="Arial"/>
        <family val="2"/>
      </rPr>
      <t>Ajouter autocomplete="email" dans la balise &lt;input type="text" id="newsletter-email" /&gt; du champ d'inscription à la newsletter.</t>
    </r>
  </si>
  <si>
    <r>
      <rPr>
        <sz val="11"/>
        <color theme="5" tint="-0.249977111117893"/>
        <rFont val="Arial"/>
        <family val="2"/>
      </rPr>
      <t xml:space="preserve">[Remarque similaire au site principal] </t>
    </r>
    <r>
      <rPr>
        <sz val="11"/>
        <color rgb="FF000000"/>
        <rFont val="Arial"/>
        <family val="2"/>
      </rPr>
      <t>Ce critère est conforme.
Toutefois, sur toutes les pages du site, nous vous recommandons d'ajouter aria-label="Menu principal" dans la balise &lt;nav id="mainnav" role="navigation"&gt; qui structure le menu de navigation principal.</t>
    </r>
  </si>
  <si>
    <r>
      <rPr>
        <sz val="11"/>
        <color theme="5" tint="-0.249977111117893"/>
        <rFont val="Arial"/>
        <family val="2"/>
      </rPr>
      <t xml:space="preserve">[Remarque similaire au site principal] </t>
    </r>
    <r>
      <rPr>
        <sz val="11"/>
        <color rgb="FF000000"/>
        <rFont val="Arial"/>
        <family val="2"/>
      </rPr>
      <t>Actuellement, lorsque l'on active un onglet de premier niveau du menu de navigation principal (&lt;nav id="mainnav"&gt;), le focus n'est pas donné au sous-menu nouvellement affiché : il est nécessaire de parcourir tous les onglets avant d'atteindre le sous-menu nouvellement affiché.
L'ordre d'atteinte des éléments au clavier est donc considéré comme non cohérente.
Pour y remédier, suivre les régles de cette fiche d'accessibilité : "Onglets" (</t>
    </r>
    <r>
      <rPr>
        <u/>
        <sz val="11"/>
        <color rgb="FF000000"/>
        <rFont val="Arial"/>
        <family val="2"/>
      </rPr>
      <t>https://www.accede-web.com/notices/interface-riche/onglets</t>
    </r>
    <r>
      <rPr>
        <sz val="11"/>
        <color rgb="FF000000"/>
        <rFont val="Arial"/>
        <family val="2"/>
      </rPr>
      <t>). Notamment celles de la section "Interactions au clavier".
- - - - - - - - - -
Cf. critère 8.9 (partie 6.).</t>
    </r>
  </si>
  <si>
    <r>
      <rPr>
        <sz val="11"/>
        <color theme="5" tint="-0.249977111117893"/>
        <rFont val="Arial"/>
        <family val="2"/>
      </rPr>
      <t xml:space="preserve">[Remarque similaire au site principal] </t>
    </r>
    <r>
      <rPr>
        <sz val="11"/>
        <color rgb="FF000000"/>
        <rFont val="Arial"/>
        <family val="2"/>
      </rPr>
      <t>Un bouton de mise en pause du carrousel est bien présent sur la version desktop du site et ce jusqu'à une taille d'écran réduite à environ 480px.
En revanche, ce bouton de mise en pause disparaît en deçà d'une taille d'écran de 480px.
Par conséquent, les personnes naviguant sur un écran en deçà de 480px n'ont pas la possibilité de mettre le défilement automatique du carrousel en pause.
Ce qui invalide le critère.
Pour y remédier, faire en sorte que ce bouton de mise en pause soit présent jusqu'à une taille d'écran réduite à 320px.</t>
    </r>
  </si>
  <si>
    <r>
      <rPr>
        <sz val="11"/>
        <color theme="5" tint="-0.249977111117893"/>
        <rFont val="Arial"/>
        <family val="2"/>
      </rPr>
      <t xml:space="preserve">[Remarque similaire au site principal] </t>
    </r>
    <r>
      <rPr>
        <sz val="11"/>
        <color rgb="FF000000"/>
        <rFont val="Arial"/>
        <family val="2"/>
      </rPr>
      <t>Bien que la fonctionnalité de système de protection contre les spams "reCAPTCHA" soit exemptable, nous vous recommandons de remplacer dans sa balise &lt;iframe&gt; title="reCAPTCHA" par exemple par title="Système de protection contre les spams".</t>
    </r>
  </si>
  <si>
    <r>
      <rPr>
        <sz val="11"/>
        <color theme="5" tint="-0.249977111117893"/>
        <rFont val="Arial"/>
        <family val="2"/>
      </rPr>
      <t xml:space="preserve">[Remarque similaire au site principal] </t>
    </r>
    <r>
      <rPr>
        <sz val="11"/>
        <color rgb="FF000000"/>
        <rFont val="Arial"/>
        <family val="2"/>
      </rPr>
      <t>Le gris clair sur blanc cassé des placeholder des champs "Votre téléphone", "Votre adresse e-mail" et "Vérification de votre adresse e-mail" n'est pas suffisamment contrasté au regard des exigences du RGAA.
Pour y remédier, utiliser par exemple le gris #767676 qui est le premier gris sur blanc à atteindre le ratio minimum attendu.
- - - - - - - - - -</t>
    </r>
    <r>
      <rPr>
        <sz val="11"/>
        <color theme="5" tint="-0.249977111117893"/>
        <rFont val="Arial"/>
        <family val="2"/>
      </rPr>
      <t xml:space="preserve">
[Remarque similaire au site principal] </t>
    </r>
    <r>
      <rPr>
        <sz val="11"/>
        <color rgb="FF000000"/>
        <rFont val="Arial"/>
        <family val="2"/>
      </rPr>
      <t>Le rouge des astérisques (*) n'est pas suffisamment contrasté.
Pour y remédier, utiliser par exemple le même rouge que celui utilisé pour les messages d'erreur.
- - - - - - - - - -</t>
    </r>
    <r>
      <rPr>
        <sz val="11"/>
        <color theme="5" tint="-0.249977111117893"/>
        <rFont val="Arial"/>
        <family val="2"/>
      </rPr>
      <t xml:space="preserve">
[Remarque similaire au site principal] </t>
    </r>
    <r>
      <rPr>
        <sz val="11"/>
        <color rgb="FF000000"/>
        <rFont val="Arial"/>
        <family val="2"/>
      </rPr>
      <t>Le bleu sur blanc cassé des liens n'est très légèremment pas suffisamment contrasté (ratio de 4,3 plutôt que 4.5).</t>
    </r>
  </si>
  <si>
    <r>
      <rPr>
        <sz val="11"/>
        <color theme="5" tint="-0.249977111117893"/>
        <rFont val="Arial"/>
        <family val="2"/>
      </rPr>
      <t xml:space="preserve">[Remarque similaire au site principal] </t>
    </r>
    <r>
      <rPr>
        <sz val="11"/>
        <rFont val="Arial"/>
        <family val="2"/>
      </rPr>
      <t>Les champs de formulaire ne sont pas suffisamment contrastés par rapport à leur arrière-plan blanc cassé.
Pour y remédier, renforcer le gris des bordures de sorte à atteindre un ratio de 3.</t>
    </r>
  </si>
  <si>
    <r>
      <rPr>
        <sz val="11"/>
        <color theme="5" tint="-0.249977111117893"/>
        <rFont val="Arial"/>
        <family val="2"/>
      </rPr>
      <t xml:space="preserve">[Remarque similaire au site principal] </t>
    </r>
    <r>
      <rPr>
        <sz val="11"/>
        <color rgb="FF000000"/>
        <rFont val="Arial"/>
        <family val="2"/>
      </rPr>
      <t xml:space="preserve">Ajouter role="alert" dans les balises &lt;span class="help-block"&gt; des messages d'erreur.
Pour obtenir par exemple concrètement :
&lt;span class="help-block" </t>
    </r>
    <r>
      <rPr>
        <b/>
        <sz val="11"/>
        <color rgb="FF000000"/>
        <rFont val="Arial"/>
        <family val="2"/>
      </rPr>
      <t>role="alert"</t>
    </r>
    <r>
      <rPr>
        <sz val="11"/>
        <color rgb="FF000000"/>
        <rFont val="Arial"/>
        <family val="2"/>
      </rPr>
      <t>&gt;Merci de sair une adresse e-mail valide&lt;/span&gt;</t>
    </r>
  </si>
  <si>
    <r>
      <rPr>
        <sz val="11"/>
        <color theme="5" tint="-0.249977111117893"/>
        <rFont val="Arial"/>
        <family val="2"/>
      </rPr>
      <t xml:space="preserve">[Remarque similaire au site principal] </t>
    </r>
    <r>
      <rPr>
        <sz val="11"/>
        <color rgb="FF000000"/>
        <rFont val="Arial"/>
        <family val="2"/>
      </rPr>
      <t>Bien que la fonctionnalité de système de protection contre les spams "reCAPTCHA" soit exemptable, nous vous recommandons de supprimer role="presentation" de sa balise &lt;iframe&gt;.
- - - - - - - - - -</t>
    </r>
    <r>
      <rPr>
        <sz val="11"/>
        <color theme="5" tint="-0.249977111117893"/>
        <rFont val="Arial"/>
        <family val="2"/>
      </rPr>
      <t xml:space="preserve">
[Remarque similaire au site principal] </t>
    </r>
    <r>
      <rPr>
        <sz val="11"/>
        <color rgb="FF000000"/>
        <rFont val="Arial"/>
        <family val="2"/>
      </rPr>
      <t>Supprimer du code source la balise vide &lt;aside id="aside"&gt;.
Cette balise doit être présente dans le code source seulement si elle possède du contenu.
- - - - - - - - - -</t>
    </r>
    <r>
      <rPr>
        <sz val="11"/>
        <color theme="5" tint="-0.249977111117893"/>
        <rFont val="Arial"/>
        <family val="2"/>
      </rPr>
      <t xml:space="preserve">
[Remarque similaire au site principal] </t>
    </r>
    <r>
      <rPr>
        <sz val="11"/>
        <color rgb="FF000000"/>
        <rFont val="Arial"/>
        <family val="2"/>
      </rPr>
      <t>Sur toutes les pages du site où elle est présente, nous vous recommandons de supprimer du code source la balise &lt;section&gt; présente juste après la balise &lt;div class="header"&gt;.
Ou, si besoin, de la remplacer par une balise &lt;div&gt;.</t>
    </r>
  </si>
  <si>
    <r>
      <rPr>
        <sz val="11"/>
        <color theme="5" tint="-0.249977111117893"/>
        <rFont val="Arial"/>
        <family val="2"/>
      </rPr>
      <t xml:space="preserve">[Remarque similaire au site principal] </t>
    </r>
    <r>
      <rPr>
        <sz val="11"/>
        <color rgb="FF000000"/>
        <rFont val="Arial"/>
        <family val="2"/>
      </rPr>
      <t xml:space="preserve">Ce critère est conforme.
Toutefois, sur toutes les pages du site où il est présent, nous vous recommandons d'entourer le fil d'Ariane avec une balise &lt;nav role="navigation" aria-label="Vous êtes ici"&gt;.
Aussi, nous vous recommandons de remplacer l'attribut aria-label de la balise &lt;li class="no-link"&gt; par aria-current="page".
Pour obtenir par exemple concrètement :
</t>
    </r>
    <r>
      <rPr>
        <b/>
        <sz val="11"/>
        <color rgb="FF000000"/>
        <rFont val="Arial"/>
        <family val="2"/>
      </rPr>
      <t>&lt;nav class="breadcrumb" role="navigation" aria-label="Vous êtes ici"&gt;</t>
    </r>
    <r>
      <rPr>
        <sz val="11"/>
        <color rgb="FF000000"/>
        <rFont val="Arial"/>
        <family val="2"/>
      </rPr>
      <t xml:space="preserve">
   &lt;ul&gt;
      &lt;li class="link"&gt;&lt;a href="/home.html"&gt;Accueil&lt;/a&gt;&lt;/li&gt;
      &lt;li class="no-link" </t>
    </r>
    <r>
      <rPr>
        <b/>
        <sz val="11"/>
        <color rgb="FF000000"/>
        <rFont val="Arial"/>
        <family val="2"/>
      </rPr>
      <t>aria-current="page"</t>
    </r>
    <r>
      <rPr>
        <sz val="11"/>
        <color rgb="FF000000"/>
        <rFont val="Arial"/>
        <family val="2"/>
      </rPr>
      <t xml:space="preserve">&gt;&lt;strong&gt;Contact&lt;/strong&gt;&lt;/li&gt;
   &lt;/ul&gt;
</t>
    </r>
    <r>
      <rPr>
        <b/>
        <sz val="11"/>
        <color rgb="FF000000"/>
        <rFont val="Arial"/>
        <family val="2"/>
      </rPr>
      <t>&lt;/nav&gt;</t>
    </r>
  </si>
  <si>
    <r>
      <rPr>
        <sz val="11"/>
        <color theme="5" tint="-0.249977111117893"/>
        <rFont val="Arial"/>
        <family val="2"/>
      </rPr>
      <t xml:space="preserve">[Remarque similaire au site principal] </t>
    </r>
    <r>
      <rPr>
        <sz val="11"/>
        <color rgb="FF000000"/>
        <rFont val="Arial"/>
        <family val="2"/>
      </rPr>
      <t>Ce critère est conforme.
Toutefois, bien que la fonctionnalité du système de protection contre les spams "reCAPTCHA" soit exemptable, nous vous recommandons de supprimer du code source les attributs width, height et frameborder de sa balise &lt;iframe&gt;.
À remplacer par une mise en forme gérée en CSS.</t>
    </r>
  </si>
  <si>
    <r>
      <rPr>
        <sz val="11"/>
        <color theme="5" tint="-0.249977111117893"/>
        <rFont val="Arial"/>
        <family val="2"/>
      </rPr>
      <t xml:space="preserve">[Remarque similaire au site principal] </t>
    </r>
    <r>
      <rPr>
        <sz val="11"/>
        <color rgb="FF000000"/>
        <rFont val="Arial"/>
        <family val="2"/>
      </rPr>
      <t xml:space="preserve">Les astérisques rouge indiquant le caractère obligatoire des champs du formulaire disparaissent en cas de non chargement des CSS.
Pour y remédier, integrer ces astérisques via le caractère "*" directement intégré dans le code HTML.
Pour obtenir par exemple concrètement :
&lt;label class="control-label" for="nom-prenom"&gt;
   Votre nom et prénom </t>
    </r>
    <r>
      <rPr>
        <b/>
        <sz val="11"/>
        <color rgb="FF000000"/>
        <rFont val="Arial"/>
        <family val="2"/>
      </rPr>
      <t>&lt;span&gt;*&lt;/span&gt;</t>
    </r>
    <r>
      <rPr>
        <sz val="11"/>
        <color rgb="FF000000"/>
        <rFont val="Arial"/>
        <family val="2"/>
      </rPr>
      <t xml:space="preserve">
&lt;/label&gt;</t>
    </r>
  </si>
  <si>
    <r>
      <rPr>
        <sz val="11"/>
        <color theme="5" tint="-0.249977111117893"/>
        <rFont val="Arial"/>
        <family val="2"/>
      </rPr>
      <t xml:space="preserve">[Remarque similaire au site principal] </t>
    </r>
    <r>
      <rPr>
        <sz val="11"/>
        <color rgb="FF000000"/>
        <rFont val="Arial"/>
        <family val="2"/>
      </rPr>
      <t xml:space="preserve">Les champs du formulaire ne sont pas correctement étiquetés.
Voici les corrections à leur appliquer pour y remédier :
1. Ajouter un attribut id dans les balises des champs du formulaire.
2. Renseigner ces attributs id avec une valeur unique.
3. Ajouter un attribut for dans les balises &lt;label&gt; des étiquettes et le renseigner en reprenant la valeur de l’attribut id de leur champ correspondant.
Pour obtenir par exemple concrètement, pour le champ "Votre nom et prénom" :
&lt;label class="control-label" </t>
    </r>
    <r>
      <rPr>
        <b/>
        <sz val="11"/>
        <color rgb="FF000000"/>
        <rFont val="Arial"/>
        <family val="2"/>
      </rPr>
      <t>for="nom-prenom"</t>
    </r>
    <r>
      <rPr>
        <sz val="11"/>
        <color rgb="FF000000"/>
        <rFont val="Arial"/>
        <family val="2"/>
      </rPr>
      <t xml:space="preserve">&gt;
   Votre nom et prénom &lt;span&gt;*&lt;/span&gt;
&lt;/label&gt;
&lt;input type="text" </t>
    </r>
    <r>
      <rPr>
        <b/>
        <sz val="11"/>
        <color rgb="FF000000"/>
        <rFont val="Arial"/>
        <family val="2"/>
      </rPr>
      <t>id="nom-prenom"</t>
    </r>
    <r>
      <rPr>
        <sz val="11"/>
        <color rgb="FF000000"/>
        <rFont val="Arial"/>
        <family val="2"/>
      </rPr>
      <t xml:space="preserve"> class="form-control" required="required" ... /&gt;</t>
    </r>
  </si>
  <si>
    <r>
      <rPr>
        <i/>
        <sz val="11"/>
        <color theme="1" tint="0.34998626667073579"/>
        <rFont val="Arial"/>
        <family val="2"/>
      </rPr>
      <t>Ce critère deviendra conforme quand la demande de correction du critère 11.1 ci-dessus sera prise en compte.</t>
    </r>
    <r>
      <rPr>
        <sz val="11"/>
        <color rgb="FF000000"/>
        <rFont val="Arial"/>
        <family val="2"/>
      </rPr>
      <t xml:space="preserve">
</t>
    </r>
    <r>
      <rPr>
        <strike/>
        <sz val="11"/>
        <color rgb="FF000000"/>
        <rFont val="Arial"/>
        <family val="2"/>
      </rPr>
      <t>- - - - - - - - - -</t>
    </r>
    <r>
      <rPr>
        <strike/>
        <sz val="11"/>
        <color theme="5" tint="-0.249977111117893"/>
        <rFont val="Arial"/>
        <family val="2"/>
      </rPr>
      <t xml:space="preserve">
</t>
    </r>
    <r>
      <rPr>
        <strike/>
        <sz val="11"/>
        <color rgb="FF000000"/>
        <rFont val="Arial"/>
        <family val="2"/>
      </rPr>
      <t>Nous vous recommandons de supprimer les attributs placeholder vides des champs suivants :
- Votre nom et prénom
- Votre adresse
- Objet
- Votre message</t>
    </r>
  </si>
  <si>
    <r>
      <rPr>
        <sz val="11"/>
        <color theme="5" tint="-0.249977111117893"/>
        <rFont val="Arial"/>
        <family val="2"/>
      </rPr>
      <t xml:space="preserve">[Remarque similaire au site principal] </t>
    </r>
    <r>
      <rPr>
        <sz val="11"/>
        <color rgb="FF000000"/>
        <rFont val="Arial"/>
        <family val="2"/>
      </rPr>
      <t>Supprimer du code source la balise &lt;fieldset&gt; qui entoure le formulaire.
Ou, si besoin, la remplacer par une balise &lt;div&gt;.</t>
    </r>
  </si>
  <si>
    <r>
      <rPr>
        <sz val="11"/>
        <color theme="5" tint="-0.249977111117893"/>
        <rFont val="Arial"/>
        <family val="2"/>
      </rPr>
      <t xml:space="preserve">[Remarque similaire au site principal] </t>
    </r>
    <r>
      <rPr>
        <sz val="11"/>
        <color rgb="FF000000"/>
        <rFont val="Arial"/>
        <family val="2"/>
      </rPr>
      <t>Nous vous recommandons d'ajouter aria-label="Envoyer votre message" dans la balise &lt;button&gt; du bouton "Envoyer".
- - - - - - - - - -</t>
    </r>
    <r>
      <rPr>
        <sz val="11"/>
        <color theme="5" tint="-0.249977111117893"/>
        <rFont val="Arial"/>
        <family val="2"/>
      </rPr>
      <t xml:space="preserve">
[Remarque similaire au site principal] </t>
    </r>
    <r>
      <rPr>
        <sz val="11"/>
        <color rgb="FF000000"/>
        <rFont val="Arial"/>
        <family val="2"/>
      </rPr>
      <t>Ajouter aria-label="Réinitialiser la saisie du formulaire" dans la balise &lt;button&gt; du bouton "Réinitialiser".</t>
    </r>
  </si>
  <si>
    <r>
      <rPr>
        <sz val="11"/>
        <color theme="5" tint="-0.249977111117893"/>
        <rFont val="Arial"/>
        <family val="2"/>
      </rPr>
      <t xml:space="preserve">[Remarque similaire au site principal] </t>
    </r>
    <r>
      <rPr>
        <sz val="11"/>
        <color rgb="FF000000"/>
        <rFont val="Arial"/>
        <family val="2"/>
      </rPr>
      <t>Ajouter autocomplete="name" dans la balise &lt;input /&gt; du champ "Votre nom et prénom".
- - - - - - - - - -</t>
    </r>
    <r>
      <rPr>
        <sz val="11"/>
        <color theme="5" tint="-0.249977111117893"/>
        <rFont val="Arial"/>
        <family val="2"/>
      </rPr>
      <t xml:space="preserve">
[Remarque similaire au site principal] </t>
    </r>
    <r>
      <rPr>
        <sz val="11"/>
        <color rgb="FF000000"/>
        <rFont val="Arial"/>
        <family val="2"/>
      </rPr>
      <t>Ajouter autocomplete="tel-national" dans la balise &lt;input /&gt; du champ "Votre téléphone".
- - - - - - - - - -</t>
    </r>
    <r>
      <rPr>
        <sz val="11"/>
        <color theme="5" tint="-0.249977111117893"/>
        <rFont val="Arial"/>
        <family val="2"/>
      </rPr>
      <t xml:space="preserve">
[Remarque similaire au site principal] </t>
    </r>
    <r>
      <rPr>
        <sz val="11"/>
        <color rgb="FF000000"/>
        <rFont val="Arial"/>
        <family val="2"/>
      </rPr>
      <t>Ajouter autocomplete="email" dans la balise &lt;input /&gt; du champ "Votre adresse e-mail".
- - - - - - - - - -</t>
    </r>
    <r>
      <rPr>
        <sz val="11"/>
        <color theme="5" tint="-0.249977111117893"/>
        <rFont val="Arial"/>
        <family val="2"/>
      </rPr>
      <t xml:space="preserve">
[Remarque similaire au site principal] </t>
    </r>
    <r>
      <rPr>
        <sz val="11"/>
        <color rgb="FF000000"/>
        <rFont val="Arial"/>
        <family val="2"/>
      </rPr>
      <t>Ajouter autocomplete="email" dans la balise &lt;input /&gt; du champ "Vérification de votre adresse e-mail".</t>
    </r>
  </si>
  <si>
    <r>
      <rPr>
        <sz val="11"/>
        <color theme="5" tint="-0.249977111117893"/>
        <rFont val="Arial"/>
        <family val="2"/>
      </rPr>
      <t xml:space="preserve">[Remarque similaire au site principal] </t>
    </r>
    <r>
      <rPr>
        <sz val="11"/>
        <color rgb="FF000000"/>
        <rFont val="Arial"/>
        <family val="2"/>
      </rPr>
      <t>Cf. P02 (bleu sur blanc cassé).</t>
    </r>
  </si>
  <si>
    <r>
      <rPr>
        <sz val="11"/>
        <color theme="5" tint="-0.249977111117893"/>
        <rFont val="Arial"/>
        <family val="2"/>
      </rPr>
      <t xml:space="preserve">[Remarque similaire au site principal] </t>
    </r>
    <r>
      <rPr>
        <sz val="11"/>
        <color rgb="FF000000"/>
        <rFont val="Arial"/>
        <family val="2"/>
      </rPr>
      <t>P02 (balise &lt;aside  id="aside"&gt;).
- - - - - - - - - -</t>
    </r>
    <r>
      <rPr>
        <sz val="11"/>
        <color theme="5" tint="-0.249977111117893"/>
        <rFont val="Arial"/>
        <family val="2"/>
      </rPr>
      <t xml:space="preserve">
[Remarque similaire au site principal] </t>
    </r>
    <r>
      <rPr>
        <sz val="11"/>
        <color rgb="FF000000"/>
        <rFont val="Arial"/>
        <family val="2"/>
      </rPr>
      <t>Supprimer du code source les deux balises &lt;section class="bloc_sup"&gt; vides présentes à la fin de la balise &lt;main&gt;.</t>
    </r>
  </si>
  <si>
    <r>
      <rPr>
        <sz val="11"/>
        <color theme="5" tint="-0.249977111117893"/>
        <rFont val="Arial"/>
        <family val="2"/>
      </rPr>
      <t xml:space="preserve">[Remarque similaire au site principal] </t>
    </r>
    <r>
      <rPr>
        <sz val="11"/>
        <color rgb="FF000000"/>
        <rFont val="Arial"/>
        <family val="2"/>
      </rPr>
      <t>Structurer les titres suivants avec des balises &lt;h4&gt; :
- Liens d'accès rapide
- Logo
- Moteur de recherche
- Fil d’Ariane
- Navigation par tabulation
- Navigation par titres
- Compatibilité avec les navigateurs
- Pour modifier la taille des caractères du site
- Couleurs et images
- Lecture des documents PDF</t>
    </r>
  </si>
  <si>
    <r>
      <rPr>
        <sz val="11"/>
        <color theme="5" tint="-0.249977111117893"/>
        <rFont val="Arial"/>
        <family val="2"/>
      </rPr>
      <t xml:space="preserve">[Remarque similaire au site principal] </t>
    </r>
    <r>
      <rPr>
        <sz val="11"/>
        <color rgb="FF000000"/>
        <rFont val="Arial"/>
        <family val="2"/>
      </rPr>
      <t>Supprimer du code source les balises &lt;ul&gt; et &lt;li&gt; autour de la mention "Publié : 10 décembre 2019".
Ou, si besoin, les remplacer par des balises &lt;div&gt;.</t>
    </r>
  </si>
  <si>
    <r>
      <rPr>
        <sz val="11"/>
        <color theme="5" tint="-0.249977111117893"/>
        <rFont val="Arial"/>
        <family val="2"/>
      </rPr>
      <t xml:space="preserve">[Remarque similaire au site principal] </t>
    </r>
    <r>
      <rPr>
        <sz val="11"/>
        <color rgb="FF000000"/>
        <rFont val="Arial"/>
        <family val="2"/>
      </rPr>
      <t>Cf. P02 (gris des placeholders).</t>
    </r>
  </si>
  <si>
    <r>
      <rPr>
        <sz val="11"/>
        <color theme="5" tint="-0.249977111117893"/>
        <rFont val="Arial"/>
        <family val="2"/>
      </rPr>
      <t xml:space="preserve">[Remarque similaire au site principal] </t>
    </r>
    <r>
      <rPr>
        <sz val="11"/>
        <color rgb="FF000000"/>
        <rFont val="Arial"/>
        <family val="2"/>
      </rPr>
      <t>Ce critère est conforme.
Toutefois, nous vous recommandons de remplacer :
&lt;title&gt;Résultat de recherche - Sdage et Sage - Agence de l'eau Loire-bretagne - Recherche sur le terme rapport - Page n° 1 sur 9 - 10 résultats affichés&lt;/title&gt;
par :
&lt;title&gt;Résultats de la recherche sur le terme "rapport" (page n° 1 sur 78 - 10 résultats affichés) - Sdage et Sage - Agence de l'eau Loire-bretagne&lt;/title&gt;.</t>
    </r>
  </si>
  <si>
    <r>
      <rPr>
        <sz val="11"/>
        <color theme="5" tint="-0.249977111117893"/>
        <rFont val="Arial"/>
        <family val="2"/>
      </rPr>
      <t xml:space="preserve">[Remarque similaire au site principal] </t>
    </r>
    <r>
      <rPr>
        <sz val="11"/>
        <color rgb="FF000000"/>
        <rFont val="Arial"/>
        <family val="2"/>
      </rPr>
      <t>Supprimer du code source toutes les balises &lt;p class="info"&gt; vides (présentes dans certains résultats de recherche).
Ces balises doivent être présentes dans le code source seulement si elles possèdent du contenu.</t>
    </r>
  </si>
  <si>
    <t>Ideance : à noter, ce cas identifié sur d'autres sites n'a pas été reproduit sur la page testée, toutefois il est présent lorsque d'autres termes de recherche sont saisis.</t>
  </si>
  <si>
    <r>
      <rPr>
        <sz val="11"/>
        <color theme="5" tint="-0.249977111117893"/>
        <rFont val="Arial"/>
        <family val="2"/>
      </rPr>
      <t xml:space="preserve">[Remarque similaire au site principal] </t>
    </r>
    <r>
      <rPr>
        <sz val="11"/>
        <color rgb="FF000000"/>
        <rFont val="Arial"/>
        <family val="2"/>
      </rPr>
      <t>Ce critère est conforme.
Toutefois, nous vous recommandons de remplacer (ou d'entourer) les deux balises &lt;div class="bloc-navigation"&gt; avec des balises &lt;nav role="navigation" aria-label="Pagination"&gt;.</t>
    </r>
  </si>
  <si>
    <r>
      <rPr>
        <sz val="11"/>
        <color theme="5" tint="-0.249977111117893"/>
        <rFont val="Arial"/>
        <family val="2"/>
      </rPr>
      <t xml:space="preserve">[Remarque similaire au site principal] </t>
    </r>
    <r>
      <rPr>
        <sz val="11"/>
        <color rgb="FF000000"/>
        <rFont val="Arial"/>
        <family val="2"/>
      </rPr>
      <t>La prise de focus des cases à cocher "Filtrer par" n'est pas suffisamment visible.
Idem pour celle du bouton "Effacer les filtres".
Ce point est donc à optimiser.</t>
    </r>
  </si>
  <si>
    <r>
      <rPr>
        <sz val="11"/>
        <color theme="5" tint="-0.249977111117893"/>
        <rFont val="Arial"/>
        <family val="2"/>
      </rPr>
      <t xml:space="preserve">[Remarque similaire au site principal] </t>
    </r>
    <r>
      <rPr>
        <sz val="11"/>
        <color rgb="FF000000"/>
        <rFont val="Arial"/>
        <family val="2"/>
      </rPr>
      <t>Supprimer du code source la balise &lt;label class="control-label" for="dateDebutInput"&gt; autour du titre "Période :".
- - - - - - - - - -</t>
    </r>
    <r>
      <rPr>
        <sz val="11"/>
        <color theme="5" tint="-0.249977111117893"/>
        <rFont val="Arial"/>
        <family val="2"/>
      </rPr>
      <t xml:space="preserve">
[Remarque similaire au site principal] </t>
    </r>
    <r>
      <rPr>
        <sz val="11"/>
        <color rgb="FF000000"/>
        <rFont val="Arial"/>
        <family val="2"/>
      </rPr>
      <t>Pour le champ "Date de début" :
- Supprimer du code source la balise &lt;label for="dateDebutInput" class="sr-only"&gt;Date de début&lt;/label&gt;.
- Dans sa balise &lt;input type="text" id="dateDebutInput" /&gt;, remplacer title="Champ de saisie date de début de période" par title="Date de début (au format JJ/MM/AAAA)".
- - - - - - - - - -</t>
    </r>
    <r>
      <rPr>
        <sz val="11"/>
        <color theme="5" tint="-0.249977111117893"/>
        <rFont val="Arial"/>
        <family val="2"/>
      </rPr>
      <t xml:space="preserve">
[Remarque similaire au site principal] </t>
    </r>
    <r>
      <rPr>
        <sz val="11"/>
        <color rgb="FF000000"/>
        <rFont val="Arial"/>
        <family val="2"/>
      </rPr>
      <t>Pour le champ "Date de fin" :
- Supprimer du code source la balise &lt;label for="dateFinInput" class="sr-only"&gt;Date de fin&lt;/label&gt;.
- Dans sa balise &lt;input type="text" id="dateFinInput" /&gt;, remplacer title="Champ de saisie date de fin de période" par title="Date de fin (au format JJ/MM/AAAA)".
- - - - - - - - - -</t>
    </r>
    <r>
      <rPr>
        <sz val="11"/>
        <color theme="5" tint="-0.249977111117893"/>
        <rFont val="Arial"/>
        <family val="2"/>
      </rPr>
      <t xml:space="preserve">
[Remarque similaire au site principal] </t>
    </r>
    <r>
      <rPr>
        <sz val="11"/>
        <color rgb="FF000000"/>
        <rFont val="Arial"/>
        <family val="2"/>
      </rPr>
      <t>Nous vous recommandons de supprimer du code source la balise &lt;label class="control-label"&gt; autour du titre "Filtrer par :".
- - - - - - - - - -</t>
    </r>
    <r>
      <rPr>
        <sz val="11"/>
        <color theme="5" tint="-0.249977111117893"/>
        <rFont val="Arial"/>
        <family val="2"/>
      </rPr>
      <t xml:space="preserve">
[Remarque similaire au site principal] </t>
    </r>
    <r>
      <rPr>
        <sz val="11"/>
        <color rgb="FF000000"/>
        <rFont val="Arial"/>
        <family val="2"/>
      </rPr>
      <t>Supprimer aria-label="Zone de saisie du numéro de la page à afficher" des deux balises &lt;input type="text" id="nb_page" /&gt; des champs "Page N°".
- - - - - - - - - -</t>
    </r>
    <r>
      <rPr>
        <sz val="11"/>
        <color theme="5" tint="-0.249977111117893"/>
        <rFont val="Arial"/>
        <family val="2"/>
      </rPr>
      <t xml:space="preserve">
[Remarque similaire au site principal] </t>
    </r>
    <r>
      <rPr>
        <sz val="11"/>
        <color rgb="FF000000"/>
        <rFont val="Arial"/>
        <family val="2"/>
      </rPr>
      <t>Supprimer aria-label="aelb.displayAelbPagination.label.page.nombreResultats.ariaLabel" des deux balises &lt;select id="affiche_page"&gt; des listes déroulantes "Résultats par page".
- - - - - - - - - -</t>
    </r>
    <r>
      <rPr>
        <sz val="11"/>
        <color theme="5" tint="-0.249977111117893"/>
        <rFont val="Arial"/>
        <family val="2"/>
      </rPr>
      <t xml:space="preserve">
[Remarque similaire au site principal] </t>
    </r>
    <r>
      <rPr>
        <sz val="11"/>
        <color rgb="FF000000"/>
        <rFont val="Arial"/>
        <family val="2"/>
      </rPr>
      <t>Rendre unique la valeur des attributs id des champs "Page N°" et des listes déroulantes "Résultats par page".</t>
    </r>
  </si>
  <si>
    <r>
      <rPr>
        <sz val="11"/>
        <color theme="5" tint="-0.249977111117893"/>
        <rFont val="Arial"/>
        <family val="2"/>
      </rPr>
      <t xml:space="preserve">[Remarque similaire au site principal] </t>
    </r>
    <r>
      <rPr>
        <sz val="11"/>
        <color rgb="FF000000"/>
        <rFont val="Arial"/>
        <family val="2"/>
      </rPr>
      <t xml:space="preserve">Ce critère est conforme.
Toutefois, nous vous recommandons :
1. De supprimer du code source les trois balises &lt;legend class="sr-only"&gt;.
2. D'entourer les &lt;h2&gt; des titres "Recherche libre :", "Période :" et "Filtrer par :" avec des balises &lt;legend&gt;.
Pour obtenir concrètement, pour le titre "Recherche libre" :
&lt;fieldset&gt;
   </t>
    </r>
    <r>
      <rPr>
        <b/>
        <sz val="11"/>
        <color rgb="FF000000"/>
        <rFont val="Arial"/>
        <family val="2"/>
      </rPr>
      <t>&lt;legend&gt;
      &lt;h2&gt;&lt;label class="control-label" for="motclefs"&gt;Recherche libre :&lt;/label&gt;&lt;/h2&gt;
   &lt;/legend&gt;</t>
    </r>
    <r>
      <rPr>
        <sz val="11"/>
        <color rgb="FF000000"/>
        <rFont val="Arial"/>
        <family val="2"/>
      </rPr>
      <t xml:space="preserve">
   </t>
    </r>
    <r>
      <rPr>
        <i/>
        <sz val="11"/>
        <color rgb="FF000000"/>
        <rFont val="Arial"/>
        <family val="2"/>
      </rPr>
      <t>[...]</t>
    </r>
    <r>
      <rPr>
        <sz val="11"/>
        <color rgb="FF000000"/>
        <rFont val="Arial"/>
        <family val="2"/>
      </rPr>
      <t xml:space="preserve">
&lt;/fieldset&gt;
Pour le titre "Période" :
&lt;fieldset&gt;
   </t>
    </r>
    <r>
      <rPr>
        <b/>
        <sz val="11"/>
        <color rgb="FF000000"/>
        <rFont val="Arial"/>
        <family val="2"/>
      </rPr>
      <t>&lt;legend&gt;&lt;h2&gt;Période :&lt;/h2&gt;&lt;/legend&gt;</t>
    </r>
    <r>
      <rPr>
        <sz val="11"/>
        <color rgb="FF000000"/>
        <rFont val="Arial"/>
        <family val="2"/>
      </rPr>
      <t xml:space="preserve">
   </t>
    </r>
    <r>
      <rPr>
        <i/>
        <sz val="11"/>
        <color rgb="FF000000"/>
        <rFont val="Arial"/>
        <family val="2"/>
      </rPr>
      <t>[...]</t>
    </r>
    <r>
      <rPr>
        <sz val="11"/>
        <color rgb="FF000000"/>
        <rFont val="Arial"/>
        <family val="2"/>
      </rPr>
      <t xml:space="preserve">
&lt;/fieldset&gt;
Et pour le titre "Filtrer par" :
&lt;fieldset&gt;
   </t>
    </r>
    <r>
      <rPr>
        <b/>
        <sz val="11"/>
        <color rgb="FF000000"/>
        <rFont val="Arial"/>
        <family val="2"/>
      </rPr>
      <t>&lt;legend&gt;&lt;h2&gt;Filtrer par :&lt;/h2&gt;&lt;/legend&gt;</t>
    </r>
    <r>
      <rPr>
        <sz val="11"/>
        <color rgb="FF000000"/>
        <rFont val="Arial"/>
        <family val="2"/>
      </rPr>
      <t xml:space="preserve">
   </t>
    </r>
    <r>
      <rPr>
        <i/>
        <sz val="11"/>
        <color rgb="FF000000"/>
        <rFont val="Arial"/>
        <family val="2"/>
      </rPr>
      <t>[...]</t>
    </r>
    <r>
      <rPr>
        <sz val="11"/>
        <color rgb="FF000000"/>
        <rFont val="Arial"/>
        <family val="2"/>
      </rPr>
      <t xml:space="preserve">
&lt;/fieldset&gt;</t>
    </r>
  </si>
  <si>
    <r>
      <rPr>
        <sz val="11"/>
        <color theme="5" tint="-0.249977111117893"/>
        <rFont val="Arial"/>
        <family val="2"/>
      </rPr>
      <t xml:space="preserve">[Remarque similaire au site principal] </t>
    </r>
    <r>
      <rPr>
        <sz val="11"/>
        <color rgb="FF000000"/>
        <rFont val="Arial"/>
        <family val="2"/>
      </rPr>
      <t>Supprimer title="Valider la recherche" de la balise &lt;button id="validebutton"&gt; du bouton "Rechercher".
- - - - - - - - - -</t>
    </r>
    <r>
      <rPr>
        <sz val="11"/>
        <color theme="5" tint="-0.249977111117893"/>
        <rFont val="Arial"/>
        <family val="2"/>
      </rPr>
      <t xml:space="preserve">
[Remarque similaire au site principal] </t>
    </r>
    <r>
      <rPr>
        <sz val="11"/>
        <color rgb="FF000000"/>
        <rFont val="Arial"/>
        <family val="2"/>
      </rPr>
      <t xml:space="preserve">Ajouter title="Valider le numéro de la page à afficher" dans les balises &lt;button&gt; des boutons "Valider" des champs "Page N°".
</t>
    </r>
    <r>
      <rPr>
        <strike/>
        <sz val="11"/>
        <color rgb="FF000000"/>
        <rFont val="Arial"/>
        <family val="2"/>
      </rPr>
      <t>- - - - - - - - - -</t>
    </r>
    <r>
      <rPr>
        <strike/>
        <sz val="11"/>
        <color theme="5" tint="-0.249977111117893"/>
        <rFont val="Arial"/>
        <family val="2"/>
      </rPr>
      <t xml:space="preserve">
</t>
    </r>
    <r>
      <rPr>
        <strike/>
        <sz val="11"/>
        <color rgb="FF000000"/>
        <rFont val="Arial"/>
        <family val="2"/>
      </rPr>
      <t>Supprimer l'attribut aria-label des quatres balises &lt;button&gt; des boutons "Valider".</t>
    </r>
  </si>
  <si>
    <r>
      <rPr>
        <sz val="11"/>
        <color theme="9" tint="-0.249977111117893"/>
        <rFont val="Arial"/>
        <family val="2"/>
      </rPr>
      <t xml:space="preserve">[Nouvelle remarque] </t>
    </r>
    <r>
      <rPr>
        <sz val="11"/>
        <color rgb="FF000000"/>
        <rFont val="Arial"/>
        <family val="2"/>
      </rPr>
      <t>Les documents PDF qui sont remontés dans le moteur de recherche ne sont pas accessibles (balisage automatique généré depuis Microsoft Word non adaptés).
Ce sujet est développé dans le rapport d'audit.</t>
    </r>
  </si>
  <si>
    <r>
      <t>Cf. P02 (balise &lt;aside  id="aside"&gt;).
- - - - - - - - - -</t>
    </r>
    <r>
      <rPr>
        <sz val="11"/>
        <color theme="5" tint="-0.249977111117893"/>
        <rFont val="Arial"/>
        <family val="2"/>
      </rPr>
      <t xml:space="preserve">
[Remarque similaire au site principal] </t>
    </r>
    <r>
      <rPr>
        <sz val="11"/>
        <color rgb="FF000000"/>
        <rFont val="Arial"/>
        <family val="2"/>
      </rPr>
      <t>Supprimer du code source les deux balises &lt;section class="bloc_sup"&gt; vides présentes à la fin de la balise &lt;main&gt;.
Ces balises doivent être présentes dans le code source seulement si elles possèdent du contenu.</t>
    </r>
  </si>
  <si>
    <r>
      <rPr>
        <sz val="11"/>
        <color theme="5" tint="-0.249977111117893"/>
        <rFont val="Arial"/>
        <family val="2"/>
      </rPr>
      <t xml:space="preserve">[Remarque similaire au site principal] </t>
    </r>
    <r>
      <rPr>
        <sz val="11"/>
        <color rgb="FF000000"/>
        <rFont val="Arial"/>
        <family val="2"/>
      </rPr>
      <t>Supprimer du code source les balises &lt;ul&gt; et &lt;li&gt; autour de la mention "Publié : 05 mai 2020".
Ou, si besoin, les remplacer par des balises &lt;div&gt;.</t>
    </r>
  </si>
  <si>
    <r>
      <rPr>
        <sz val="11"/>
        <color theme="9" tint="-0.249977111117893"/>
        <rFont val="Arial"/>
        <family val="2"/>
      </rPr>
      <t>[Nouvelle remarque]</t>
    </r>
    <r>
      <rPr>
        <sz val="11"/>
        <color theme="5" tint="-0.249977111117893"/>
        <rFont val="Arial"/>
        <family val="2"/>
      </rPr>
      <t xml:space="preserve"> </t>
    </r>
    <r>
      <rPr>
        <sz val="11"/>
        <color rgb="FF000000"/>
        <rFont val="Arial"/>
        <family val="2"/>
      </rPr>
      <t>Pour les images des cartes présentes dans les fenêtres modales (dans les &lt;div class="modal-dialog"&gt;) :
- Ajouter alt="Le bon état des eaux : qu'est-ce que c'est ? (description de l'infographie disponible dans la page)" dans la balise &lt;img src=".../INFO_InfographieBEE.jpg" /&gt;.
Sur la même image disponible dans la page, compléter l'attribut alt="" déjà présent avec "Le bon état des eaux : qu'est-ce que c'est ? (description de l'infographie disponible ci-après)"</t>
    </r>
  </si>
  <si>
    <r>
      <rPr>
        <sz val="11"/>
        <color theme="9" tint="-0.249977111117893"/>
        <rFont val="Arial"/>
        <family val="2"/>
      </rPr>
      <t>[Nouvelle remarque]</t>
    </r>
    <r>
      <rPr>
        <sz val="11"/>
        <color theme="5" tint="-0.249977111117893"/>
        <rFont val="Arial"/>
        <family val="2"/>
      </rPr>
      <t xml:space="preserve"> </t>
    </r>
    <r>
      <rPr>
        <sz val="11"/>
        <color rgb="FF000000"/>
        <rFont val="Arial"/>
        <family val="2"/>
      </rPr>
      <t>La description détaillée de l'infographie ne fournit pas toutes les informations portées par l'image. 
Par exemple, l'infographe met en avant le nombre de critères le nombre de substances chimiques testées (56), cette information n'est pas présent dans la description.
Reprendre l'intégralité des informations portées par l'infographie dans sa description.</t>
    </r>
  </si>
  <si>
    <r>
      <t xml:space="preserve">Cf. P02 (bleu sur blanc cassé).
- - - - - -
</t>
    </r>
    <r>
      <rPr>
        <sz val="11"/>
        <color theme="9" tint="-0.249977111117893"/>
        <rFont val="Arial"/>
        <family val="2"/>
      </rPr>
      <t xml:space="preserve">[Nouvelle remarque] </t>
    </r>
    <r>
      <rPr>
        <sz val="11"/>
        <color rgb="FF000000"/>
        <rFont val="Arial"/>
        <family val="2"/>
      </rPr>
      <t>En suivant ce schéma, il est alors nécessaire de sortir toute la description de l'infographie de la balise &lt;figcaption&gt;, pour la positionner (ainsi que le bouton d'ouverture) après la balise &lt;figure&gt;.</t>
    </r>
  </si>
  <si>
    <r>
      <rPr>
        <sz val="11"/>
        <color theme="9" tint="-0.249977111117893"/>
        <rFont val="Arial"/>
        <family val="2"/>
      </rPr>
      <t xml:space="preserve">[Nouvelle remarque] </t>
    </r>
    <r>
      <rPr>
        <sz val="11"/>
        <color rgb="FF000000"/>
        <rFont val="Arial"/>
        <family val="2"/>
      </rPr>
      <t>Les vidéos diffusées sont sous-titrées et transcrites. 
Afin d'aller plus loin dans la démarche, une audiodescription est requise par le RGAA.</t>
    </r>
  </si>
  <si>
    <r>
      <rPr>
        <i/>
        <sz val="11"/>
        <color theme="5" tint="-0.249977111117893"/>
        <rFont val="Arial"/>
        <family val="2"/>
      </rPr>
      <t xml:space="preserve">[Remarque similaire au site principal] </t>
    </r>
    <r>
      <rPr>
        <sz val="11"/>
        <color rgb="FF000000"/>
        <rFont val="Arial"/>
        <family val="2"/>
      </rPr>
      <t xml:space="preserve">Actuellement, la structuration de l'image "Le bon état des eaux : qu'est-ce que c'est ?" possédant une légende n’est pas conforme.
Pour y remédier :
1. Entourer cette image légendée avec une balise &lt;figure role="figure"&gt;.
2. Structurer la légende de cette image avec une balise &lt;figcaption&gt;.
3. Ajouter un attribut aria-label dans cette balise &lt;figure role="figure"&gt;.
4. Renseigner un attribut aria-label en reprenant le même contenu que celui de la légende de l’image + l'alternative actuelle de l'image.
Pour obtenir par exemple concrètement, pour l’image "Interventions par aides : comment se répartissent les aides pour la protection des ressources en eau pour 100 € d’aides en 2020 ?" :
</t>
    </r>
    <r>
      <rPr>
        <b/>
        <sz val="11"/>
        <color rgb="FF000000"/>
        <rFont val="Arial"/>
        <family val="2"/>
      </rPr>
      <t>&lt;figure role="figure" aria-label="Le bon état des eaux : qu'est-ce que c'est ? (description de l'infographie disponible ci-après) - janvier 2017 © Agence de l'eau Loire-Bretagne - diaphonics.fr"&gt;</t>
    </r>
    <r>
      <rPr>
        <sz val="11"/>
        <color rgb="FF000000"/>
        <rFont val="Arial"/>
        <family val="2"/>
      </rPr>
      <t xml:space="preserve">
   &lt;div class="bloc_image"&gt;
      &lt;a href="..." class="focused"&gt;
         &lt;img src=".../CARTE_presentationBassinLB_20150316_01.png" alt=Le bon état des eaux : qu'est-ce que c'est ? (description de l'infographie disponible ci-après)." /&gt;
      &lt;/a&gt;
   &lt;/div&gt;
   &lt;</t>
    </r>
    <r>
      <rPr>
        <b/>
        <sz val="11"/>
        <color rgb="FF000000"/>
        <rFont val="Arial"/>
        <family val="2"/>
      </rPr>
      <t>figcaption</t>
    </r>
    <r>
      <rPr>
        <sz val="11"/>
        <color rgb="FF000000"/>
        <rFont val="Arial"/>
        <family val="2"/>
      </rPr>
      <t>&gt;janvier 2017 © Agence de l'eau Loire-Bretagne</t>
    </r>
    <r>
      <rPr>
        <b/>
        <sz val="11"/>
        <color rgb="FF000000"/>
        <rFont val="Arial"/>
        <family val="2"/>
      </rPr>
      <t>&lt;/figcaption&gt;</t>
    </r>
    <r>
      <rPr>
        <sz val="11"/>
        <color rgb="FF000000"/>
        <rFont val="Arial"/>
        <family val="2"/>
      </rPr>
      <t xml:space="preserve">
&lt;/figure&gt;
</t>
    </r>
    <r>
      <rPr>
        <sz val="11"/>
        <color theme="9" tint="-0.249977111117893"/>
        <rFont val="Arial"/>
        <family val="2"/>
      </rPr>
      <t xml:space="preserve">[Nouvelle remarque] </t>
    </r>
    <r>
      <rPr>
        <sz val="11"/>
        <color rgb="FF000000"/>
        <rFont val="Arial"/>
        <family val="2"/>
      </rPr>
      <t>En suivant ce schéma, il est alors nécessaire de sortir toute la description de l'infographie de la balise &lt;figcaption&gt;, pour la positionner (ainsi que le bouton d'ouverture) après la balise &lt;figure&gt;.</t>
    </r>
  </si>
  <si>
    <r>
      <rPr>
        <sz val="11"/>
        <color theme="5" tint="-0.249977111117893"/>
        <rFont val="Arial"/>
        <family val="2"/>
      </rPr>
      <t xml:space="preserve">[Remarque similaire au site principal] </t>
    </r>
    <r>
      <rPr>
        <sz val="11"/>
        <color rgb="FF000000"/>
        <rFont val="Arial"/>
        <family val="2"/>
      </rPr>
      <t xml:space="preserve">Corrections à appliquer aux croix de fermeture des fenêtres modales (présentes dans les &lt;div class="modal-dialog"&gt;) :
1. Supprimer aria-hidden="true" des balises &lt;button class="close"&gt;.
2. Ajouter aria-label="x (fermer)" dans cette même balise &lt;button&gt;.
Pour obtenir concrètement :
&lt;button type="button" class="close" </t>
    </r>
    <r>
      <rPr>
        <b/>
        <sz val="11"/>
        <color rgb="FF000000"/>
        <rFont val="Arial"/>
        <family val="2"/>
      </rPr>
      <t>aria-label="x (fermer)"</t>
    </r>
    <r>
      <rPr>
        <sz val="11"/>
        <color rgb="FF000000"/>
        <rFont val="Arial"/>
        <family val="2"/>
      </rPr>
      <t>&gt;×&lt;/button&gt;</t>
    </r>
  </si>
  <si>
    <r>
      <rPr>
        <sz val="11"/>
        <color theme="5" tint="-0.249977111117893"/>
        <rFont val="Arial"/>
        <family val="2"/>
      </rPr>
      <t xml:space="preserve">[Remarque similaire au site principal] </t>
    </r>
    <r>
      <rPr>
        <sz val="11"/>
        <color rgb="FF000000"/>
        <rFont val="Arial"/>
        <family val="2"/>
      </rPr>
      <t>Nous vous recommandons de remplacer la balise &lt;article class="bloc_focus"&gt; par une balise &lt;div&gt;.
Dans cette même balise &lt;article class="bloc_focus"&gt;, nous vous recommandons de supprimer du code source la balise &lt;section&gt;. Ou, si besoin, de la remplacer par une balise &lt;div&gt;.
- - - - - - - - - -</t>
    </r>
    <r>
      <rPr>
        <sz val="11"/>
        <color theme="5" tint="-0.249977111117893"/>
        <rFont val="Arial"/>
        <family val="2"/>
      </rPr>
      <t xml:space="preserve">
[Remarque similaire au site principal] </t>
    </r>
    <r>
      <rPr>
        <sz val="11"/>
        <color rgb="FF000000"/>
        <rFont val="Arial"/>
        <family val="2"/>
      </rPr>
      <t>Supprimer du code source les deux balises &lt;section class="bloc_sup"&gt; vides.
Ces balises doivent être présentes dans le code source seulement si elles possèdent du contenu.</t>
    </r>
  </si>
  <si>
    <r>
      <rPr>
        <sz val="11"/>
        <color theme="5" tint="-0.249977111117893"/>
        <rFont val="Arial"/>
        <family val="2"/>
      </rPr>
      <t xml:space="preserve">[Remarque similaire au site principal] </t>
    </r>
    <r>
      <rPr>
        <sz val="11"/>
        <color rgb="FF000000"/>
        <rFont val="Arial"/>
        <family val="2"/>
      </rPr>
      <t>Dans les fenêtres modales (&lt;div class="modal-dialog"&gt;), supprimer du code source les balises &lt;h4 class="modal-title"&gt; vides.
À noter que lorsque ces fenêtres modales possèdent un titre, il faut que celui-ci soit structuré avec une balise &lt;h1&gt; (et non une balise &lt;h4&gt;).</t>
    </r>
  </si>
  <si>
    <r>
      <rPr>
        <sz val="11"/>
        <color theme="9" tint="-0.249977111117893"/>
        <rFont val="Arial"/>
        <family val="2"/>
      </rPr>
      <t xml:space="preserve">[Nouvelle remarque] </t>
    </r>
    <r>
      <rPr>
        <sz val="11"/>
        <color rgb="FF000000"/>
        <rFont val="Arial"/>
        <family val="2"/>
      </rPr>
      <t>Dans la transcription de l'infographie, la liste à puces de l'item 3, n'est pas techniquement intégrée à l'item 3 : 
&lt;ol&gt;  &lt;li&gt;1...&lt;/li&gt;
 &lt;li&gt;2...&lt;/li&gt;
 &lt;li&gt;3...&lt;li&gt;
&lt;/ol&gt;
&lt;ul&gt;
 &lt;li&gt;Pour les eaux de surface...&lt;li&gt;
 &lt;li&gt;Pour les eaux souterrainnes...&lt;li&gt;
&lt;/ul&gt;
Revoir la structure pour disposer la liste dans l'item 3 :
&lt;ol&gt;
 &lt;li&gt;1...&lt;/li&gt;
 &lt;li&gt;2...&lt;/li&gt;
 &lt;li&gt;3...
   &lt;ul&gt;
    &lt;li&gt;Pour les eaux de surface...&lt;li&gt;
    &lt;li&gt;Pour les eaux souterrainnes...&lt;li&gt;
   &lt;/ul&gt;
 &lt;li&gt;
&lt;/ol&gt;
- - - - - - - - - -</t>
    </r>
    <r>
      <rPr>
        <sz val="11"/>
        <color theme="5" tint="-0.249977111117893"/>
        <rFont val="Arial"/>
        <family val="2"/>
      </rPr>
      <t xml:space="preserve">
[Remarque similaire au site principal] </t>
    </r>
    <r>
      <rPr>
        <sz val="11"/>
        <color rgb="FF000000"/>
        <rFont val="Arial"/>
        <family val="2"/>
      </rPr>
      <t>Supprimer du code source les balises &lt;ul&gt; et &lt;li&gt; autour de la mention "Publié : 15 février 2021".
Ou, si besoin, les remplacer par des balises &lt;div&gt;.</t>
    </r>
  </si>
  <si>
    <r>
      <rPr>
        <sz val="11"/>
        <color theme="5" tint="-0.249977111117893"/>
        <rFont val="Arial"/>
        <family val="2"/>
      </rPr>
      <t xml:space="preserve">[Remarque similaire au site principal] </t>
    </r>
    <r>
      <rPr>
        <sz val="11"/>
        <color rgb="FF000000"/>
        <rFont val="Arial"/>
        <family val="2"/>
      </rPr>
      <t>Pour les images des cartes présentes dans les fenêtres modales (dans les &lt;div class="modal-dialog"&gt;) :
- Ajouter alt="Etat d'avancement des Sage Loire-Bretagne - situation juillet 2021" dans la balise &lt;img /&gt; correspondante.
À noter la présence d'un bug d'affichage lors de la réalisation de l'audit. Ce bug a été remonté de manière isolée par email.</t>
    </r>
  </si>
  <si>
    <r>
      <rPr>
        <sz val="11"/>
        <color theme="9" tint="-0.249977111117893"/>
        <rFont val="Arial"/>
        <family val="2"/>
      </rPr>
      <t xml:space="preserve">[Nouvelle remarque] </t>
    </r>
    <r>
      <rPr>
        <sz val="11"/>
        <rFont val="Arial"/>
        <family val="2"/>
      </rPr>
      <t>La description détaillée de la carte n'est pas exigée dans le cadre du RGAA 4.1.
Nous recommandons toutefois de prévoir une description simple résumant les données essentielles.</t>
    </r>
  </si>
  <si>
    <t>Les cartes et les services de cartographie en ligne disponible sur le site.</t>
  </si>
  <si>
    <t>Par exemple la carte présente sur la page "Les Sage du bassin Loire-Bretagne". Ces cartes se situent hors champ de l’obligation légale.</t>
  </si>
  <si>
    <r>
      <t xml:space="preserve">Cf. P02 (bleu sur blanc cassé).
- - - - - - - - - -
</t>
    </r>
    <r>
      <rPr>
        <sz val="11"/>
        <color theme="9" tint="-0.249977111117893"/>
        <rFont val="Arial"/>
        <family val="2"/>
      </rPr>
      <t xml:space="preserve">[Nouvelle remarque] </t>
    </r>
    <r>
      <rPr>
        <sz val="11"/>
        <color rgb="FF000000"/>
        <rFont val="Arial"/>
        <family val="2"/>
      </rPr>
      <t>Le bleu sur bleu clair des liens n'est très légèremment pas suffisamment contrasté (ratio de 4,2 plutôt que 4.5). 
Exemple de renforcement : https://contrast-finder.tanaguru.com/result.html?foreground=%23007ea8&amp;background=%23eaf5f7&amp;ratio=4.5&amp;isBackgroundTested=false&amp;algo=Rgb&amp;distanceSort=asc</t>
    </r>
  </si>
  <si>
    <r>
      <rPr>
        <sz val="11"/>
        <color theme="5" tint="-0.249977111117893"/>
        <rFont val="Arial"/>
        <family val="2"/>
      </rPr>
      <t xml:space="preserve">[Remarque similaire au site principal] </t>
    </r>
    <r>
      <rPr>
        <sz val="11"/>
        <color rgb="FF000000"/>
        <rFont val="Arial"/>
        <family val="2"/>
      </rPr>
      <t xml:space="preserve">Actuellement, la structuration de l'image "Etat d'avancement des Sage Loire-Bretagne - situation juillet 2021 " possédant une légende n’est pas conforme.
Pour y remédier :
1. Entourer cette image légendée avec une balise &lt;figure role="figure"&gt;.
2. Structurer la légende de cette image avec une balise &lt;figcaption&gt;.
3. Ajouter un attribut aria-label dans cette balise &lt;figure role="figure"&gt;.
4. Renseigner ces attributs aria-label en reprenant le même contenu que celui de la légende de l’image.
Pour obtenir par exemple concrètement, pour l’image "Le bassin Loire-Bretagne" :
</t>
    </r>
    <r>
      <rPr>
        <b/>
        <sz val="11"/>
        <color rgb="FF000000"/>
        <rFont val="Arial"/>
        <family val="2"/>
      </rPr>
      <t>&lt;figure role="figure" aria-label="Etat d'avancement des Sage Loire-Bretagne - situation juillet 2021 - Date carte : 16 septembre 2021 - Période de données : 2021 - © Licence 2.0 Étalab avec la mention "source des données : agence de l’eau Loire-Bretagne" "&gt;</t>
    </r>
    <r>
      <rPr>
        <sz val="11"/>
        <color rgb="FF000000"/>
        <rFont val="Arial"/>
        <family val="2"/>
      </rPr>
      <t xml:space="preserve">
   &lt;div class="bloc_image"&gt;
      &lt;a href="..." class="focused"&gt;
         &lt;img src=".../CARTE_presentationBassinLB_20150316_01.png" </t>
    </r>
    <r>
      <rPr>
        <b/>
        <sz val="11"/>
        <color rgb="FF000000"/>
        <rFont val="Arial"/>
        <family val="2"/>
      </rPr>
      <t>alt="Etat d'avancement des Sage Loire-Bretagne - situation juillet 2021"</t>
    </r>
    <r>
      <rPr>
        <sz val="11"/>
        <color rgb="FF000000"/>
        <rFont val="Arial"/>
        <family val="2"/>
      </rPr>
      <t xml:space="preserve"> /&gt;
      &lt;/a&gt;
   &lt;/div&gt;
   &lt;</t>
    </r>
    <r>
      <rPr>
        <b/>
        <sz val="11"/>
        <color rgb="FF000000"/>
        <rFont val="Arial"/>
        <family val="2"/>
      </rPr>
      <t>figcaption</t>
    </r>
    <r>
      <rPr>
        <sz val="11"/>
        <color rgb="FF000000"/>
        <rFont val="Arial"/>
        <family val="2"/>
      </rPr>
      <t xml:space="preserve"> class="legende"&gt;Date carte : 16 septembre 2021 - Période de données : 2021 - © Licence 2.0 Étalab avec la mention "source des données : agence de l’eau Loire-Bretagne"</t>
    </r>
    <r>
      <rPr>
        <b/>
        <sz val="11"/>
        <color rgb="FF000000"/>
        <rFont val="Arial"/>
        <family val="2"/>
      </rPr>
      <t>&lt;/figcaption&gt;</t>
    </r>
    <r>
      <rPr>
        <sz val="11"/>
        <color rgb="FF000000"/>
        <rFont val="Arial"/>
        <family val="2"/>
      </rPr>
      <t xml:space="preserve">
&lt;/figure&gt;</t>
    </r>
  </si>
  <si>
    <r>
      <rPr>
        <sz val="11"/>
        <color theme="9" tint="-0.249977111117893"/>
        <rFont val="Arial"/>
        <family val="2"/>
      </rPr>
      <t xml:space="preserve">[Nouvelle remarque] </t>
    </r>
    <r>
      <rPr>
        <sz val="11"/>
        <color rgb="FF000000"/>
        <rFont val="Arial"/>
        <family val="2"/>
      </rPr>
      <t>Étendre le lien actuel "Carmen" sur l'ensemble du texte "Carmen (CARtographie du Ministère de l'ENvironnement)" et supprimer l'attribut title (infobulle) de celui-ci.</t>
    </r>
  </si>
  <si>
    <r>
      <rPr>
        <sz val="11"/>
        <color theme="5" tint="-0.249977111117893"/>
        <rFont val="Arial"/>
        <family val="2"/>
      </rPr>
      <t xml:space="preserve">[Remarque similaire au site principal] </t>
    </r>
    <r>
      <rPr>
        <sz val="11"/>
        <color rgb="FF000000"/>
        <rFont val="Arial"/>
        <family val="2"/>
      </rPr>
      <t>Nous vous recommandons de remplacer la balise &lt;article class="bloc_focus"&gt; par une balise &lt;div&gt;.
Dans cette même balise &lt;article class="bloc_focus"&gt;, nous vous recommandons de supprimer du code source la balise &lt;section&gt;. Ou, si besoin, de la remplacer par une balise &lt;div&gt;.</t>
    </r>
  </si>
  <si>
    <r>
      <rPr>
        <sz val="11"/>
        <color theme="5" tint="-0.249977111117893"/>
        <rFont val="Arial"/>
        <family val="2"/>
      </rPr>
      <t xml:space="preserve">[Remarque similaire au site principal] </t>
    </r>
    <r>
      <rPr>
        <sz val="11"/>
        <color rgb="FF000000"/>
        <rFont val="Arial"/>
        <family val="2"/>
      </rPr>
      <t xml:space="preserve">Dans les fenêtres modales (&lt;div class="modal-dialog"&gt;), supprimer du code source les balises &lt;h4 class="modal-title"&gt; vides.
À noter que lorsque ces fenêtres modales possèdent un titre, il faut que celui-ci soit structuré avec une balise &lt;h1&gt; (et non une balise &lt;h4&gt;).
- - - - - -
</t>
    </r>
    <r>
      <rPr>
        <sz val="11"/>
        <color theme="9" tint="-0.249977111117893"/>
        <rFont val="Arial"/>
        <family val="2"/>
      </rPr>
      <t>[Nouvelle remarque]</t>
    </r>
    <r>
      <rPr>
        <sz val="11"/>
        <color rgb="FF000000"/>
        <rFont val="Arial"/>
        <family val="2"/>
      </rPr>
      <t xml:space="preserve"> Nous recommandons d'utiliser une balise &lt;h2&gt; autour de "Etat d'avancement des Sage Loire-Bretagne - situation juillet 2021" (plutôt que &lt;h3&gt;)</t>
    </r>
  </si>
  <si>
    <r>
      <rPr>
        <sz val="11"/>
        <color theme="5" tint="-0.249977111117893"/>
        <rFont val="Arial"/>
        <family val="2"/>
      </rPr>
      <t xml:space="preserve">[Remarque similaire au site principal] </t>
    </r>
    <r>
      <rPr>
        <sz val="11"/>
        <color rgb="FF000000"/>
        <rFont val="Arial"/>
        <family val="2"/>
      </rPr>
      <t>Dans la section "Liste des communes du bassin Loire-Bretagne", supprimer du code source les balises &lt;ul&gt; et &lt;li class="link-more doc link_ext"&gt; qui structurent le seul lien "Télécharger".
Ou, si besoin, les remplacer par des balises &lt;div&gt;.
- - - - - - - - - -</t>
    </r>
    <r>
      <rPr>
        <sz val="11"/>
        <color theme="5" tint="-0.249977111117893"/>
        <rFont val="Arial"/>
        <family val="2"/>
      </rPr>
      <t xml:space="preserve">
[Remarque similaire au site principal] </t>
    </r>
    <r>
      <rPr>
        <sz val="11"/>
        <color rgb="FF000000"/>
        <rFont val="Arial"/>
        <family val="2"/>
      </rPr>
      <t>Supprimer du code source les balises &lt;ul&gt; et &lt;li&gt; autour de la mention "Publié : 24 septembre 2021".
Ou, si besoin, les remplacer par des balises &lt;div&gt;.</t>
    </r>
  </si>
  <si>
    <r>
      <rPr>
        <sz val="11"/>
        <color theme="5" tint="-0.249977111117893"/>
        <rFont val="Arial"/>
        <family val="2"/>
      </rPr>
      <t xml:space="preserve">[Remarque similaire au site principal] </t>
    </r>
    <r>
      <rPr>
        <sz val="11"/>
        <color rgb="FF000000"/>
        <rFont val="Arial"/>
        <family val="2"/>
      </rPr>
      <t>La prise de focus clavier du lien de l'image "Etat d'avancement des Sage Loire-Bretagne - situation juillet 2021 " n'est pas visible.
Ce point est donc à corriger.</t>
    </r>
  </si>
  <si>
    <t>De manière générale, le fichier Excel à télécharger "Tableau de l'état d'avancement des Sage du bassin Loire-Bretagne" est bien accessible.
Ce n'est par contre pas le cas du document PDF "Les Sage en Loire-Bretagne" qui ne dispose d'aucune balise permettant une correcte exploitation par les technologies d'assistance. Ce point est développé dans le rapport d'audit.</t>
  </si>
  <si>
    <r>
      <rPr>
        <sz val="11"/>
        <color theme="9" tint="-0.249977111117893"/>
        <rFont val="Arial"/>
        <family val="2"/>
      </rPr>
      <t>[Nouvelle remarque]</t>
    </r>
    <r>
      <rPr>
        <sz val="11"/>
        <color theme="5" tint="-0.249977111117893"/>
        <rFont val="Arial"/>
        <family val="2"/>
      </rPr>
      <t xml:space="preserve"> </t>
    </r>
    <r>
      <rPr>
        <sz val="11"/>
        <color rgb="FF000000"/>
        <rFont val="Arial"/>
        <family val="2"/>
      </rPr>
      <t>Pour les images des cartes présentes dans les fenêtres modales (dans les &lt;div class="modal-dialog"&gt;) :
- Ajouter alt="Composition du comité de bassin Loire-Bretagne (description de l'infographie disponible dans la page)" dans la balise &lt;img src=".../GraphesCompoCB-640.png" /&gt;.
- Ajouter alt="Calendrier d'élaboration du Sdage Loire-Bretagne (description de l'infographie disponible dans la page)" dans la balise &lt;img src=".../InfogProgTravailDCE-avantConsult1280.jpg" /&gt;.
- Ajouter alt="Composition du comité de bassin Loire-Bretagne (description de l'infographie disponible dans la page)" dans la balise &lt;img src=".../SCHEMA_Articulation_QI-orientations-objectifs-dispos.jpg" /&gt;.</t>
    </r>
  </si>
  <si>
    <r>
      <rPr>
        <sz val="11"/>
        <color theme="9" tint="-0.249977111117893"/>
        <rFont val="Arial"/>
        <family val="2"/>
      </rPr>
      <t xml:space="preserve">[Nouvelle remarque] </t>
    </r>
    <r>
      <rPr>
        <sz val="11"/>
        <rFont val="Arial"/>
        <family val="2"/>
      </rPr>
      <t xml:space="preserve">Il existe bien des descriptions détaillées pour chacune des images complexes de la page. Toutefois, il est nécessaire d'adapter l'alternative de ces images pour préciser où trouver cette description.
Par exemple, remplacer alt="Graphique présentant la composition du comité de bassin Loire-Bretagne" par alt="Graphique présentant la composition du comité de bassin Loire-Bretagne </t>
    </r>
    <r>
      <rPr>
        <b/>
        <sz val="11"/>
        <rFont val="Arial"/>
        <family val="2"/>
      </rPr>
      <t>(description détaillée ci-après)</t>
    </r>
    <r>
      <rPr>
        <sz val="11"/>
        <rFont val="Arial"/>
        <family val="2"/>
      </rPr>
      <t>"
Faire de même avec les 2 autres images.</t>
    </r>
  </si>
  <si>
    <r>
      <rPr>
        <sz val="11"/>
        <color theme="9" tint="-0.249977111117893"/>
        <rFont val="Arial"/>
        <family val="2"/>
      </rPr>
      <t xml:space="preserve">[Nouvelle remarque] </t>
    </r>
    <r>
      <rPr>
        <sz val="11"/>
        <color rgb="FF000000"/>
        <rFont val="Arial"/>
        <family val="2"/>
      </rPr>
      <t>Actuellement, dans la section "En savoir plus", le lien "Voir" possède un title qui ne reprend pas le texte visible (title="Les documents du Sdage Loire-Bretagne 2016-2021").
Au choix : 
- Rajouter "Voir" dans le title (infobulle) title="Voir Les documents du Sdage Loire-Bretagne 2016-2021"
- Positionner le lien directement sur le texte "Les documents du Sdage Loire-Bretagne 2016-2021" (sans title="") et retirer le lien "Voir"</t>
    </r>
  </si>
  <si>
    <r>
      <rPr>
        <sz val="11"/>
        <color theme="5" tint="-0.249977111117893"/>
        <rFont val="Arial"/>
        <family val="2"/>
      </rPr>
      <t xml:space="preserve">[Remarque similaire au site principal] </t>
    </r>
    <r>
      <rPr>
        <sz val="11"/>
        <color rgb="FF000000"/>
        <rFont val="Arial"/>
        <family val="2"/>
      </rPr>
      <t xml:space="preserve">Dans les fenêtres modales (&lt;div class="modal-dialog"&gt;), supprimer du code source les balises &lt;h4 class="modal-title"&gt; vides.
À noter que lorsque ces fenêtres modales possèdent un titre, il faut que celui-ci soit structuré avec une balise &lt;h1&gt; (et non une balise &lt;h4&gt;).
- - - - - - - - - -
</t>
    </r>
    <r>
      <rPr>
        <sz val="11"/>
        <color theme="9" tint="-0.249977111117893"/>
        <rFont val="Arial"/>
        <family val="2"/>
      </rPr>
      <t xml:space="preserve">[Nouvelle remarque] </t>
    </r>
    <r>
      <rPr>
        <sz val="11"/>
        <color rgb="FF000000"/>
        <rFont val="Arial"/>
        <family val="2"/>
      </rPr>
      <t>Dans la description de l'image "Articulation entre les questions importantes et le Sdage Loire-Bretagne" remplacer les balises &lt;h2&gt; autour des titres par balises &lt;h4&gt;.</t>
    </r>
  </si>
  <si>
    <r>
      <rPr>
        <sz val="11"/>
        <color theme="5" tint="-0.249977111117893"/>
        <rFont val="Arial"/>
        <family val="2"/>
      </rPr>
      <t xml:space="preserve">[Remarque similaire au site principal] </t>
    </r>
    <r>
      <rPr>
        <sz val="11"/>
        <color rgb="FF000000"/>
        <rFont val="Arial"/>
        <family val="2"/>
      </rPr>
      <t>Dans la section "Le Sdage Loire-Bretagne 2010-2015", supprimer du code source les balises &lt;ul&gt; et &lt;li class="link-more doc link_ext"&gt; qui structurent le seul lien "Télécharger".
Ou, si besoin, les remplacer par des balises &lt;div&gt;.
- - - - - - - - - -</t>
    </r>
    <r>
      <rPr>
        <sz val="11"/>
        <color theme="5" tint="-0.249977111117893"/>
        <rFont val="Arial"/>
        <family val="2"/>
      </rPr>
      <t xml:space="preserve">
[Remarque similaire au site principal] </t>
    </r>
    <r>
      <rPr>
        <sz val="11"/>
        <color rgb="FF000000"/>
        <rFont val="Arial"/>
        <family val="2"/>
      </rPr>
      <t>Supprimer du code source les balises &lt;ul&gt; et &lt;li&gt; autour de la mention "Publié : 04 septembre 2019".
Ou, si besoin, les remplacer par des balises &lt;div&gt;.</t>
    </r>
  </si>
  <si>
    <t>Les documents PDF disponibles ne sont pas accessibles. Ce point est développé dans le rapport d'audit.</t>
  </si>
  <si>
    <r>
      <rPr>
        <b/>
        <sz val="11"/>
        <color rgb="FF7030A0"/>
        <rFont val="Arial"/>
        <family val="2"/>
      </rPr>
      <t>[Suite des demandes de correction relative au critère 7.1 ci-dessus]</t>
    </r>
    <r>
      <rPr>
        <sz val="11"/>
        <color rgb="FF000000"/>
        <rFont val="Arial"/>
        <family val="2"/>
      </rPr>
      <t xml:space="preserve">
- - - - - - - - - -
Corrections à appliquer au système d'accordéon (présent dans class="originePlierDeplier") :
1. Remplacer les balises &lt;a class="niveau1Deplier"&gt; par des balises &lt;button&gt;.
2. Dans ces mêmes balises &lt;button&gt;, conserver l'attribut aria-expanded correctement renseigné.
3. Vérifier l'accessibilité de ces boutons au clavier : l'appui sur la touche "Espace" et l'appui sur la touche "Entrée" doit permettre de les activer.</t>
    </r>
  </si>
  <si>
    <r>
      <rPr>
        <sz val="11"/>
        <color theme="9" tint="-0.249977111117893"/>
        <rFont val="Arial"/>
        <family val="2"/>
      </rPr>
      <t xml:space="preserve">[Nouvelle remarque] </t>
    </r>
    <r>
      <rPr>
        <sz val="11"/>
        <color rgb="FF000000"/>
        <rFont val="Arial"/>
        <family val="2"/>
      </rPr>
      <t xml:space="preserve">Revoir l'écriture de tous les liens présents dans les contenus.
L'objectif est de disposer d'un intitulé explicite sans title (infobulle), si cela n'est pas possible, le title (infobulleà doit toujours reprendre le contenu visible du lien.
Ainsi pour "La composition du comité de bassin est consultable sur le site </t>
    </r>
    <r>
      <rPr>
        <u/>
        <sz val="11"/>
        <color rgb="FF000000"/>
        <rFont val="Arial"/>
        <family val="2"/>
      </rPr>
      <t>https://agence.eau-loire-bretagne.fr</t>
    </r>
    <r>
      <rPr>
        <sz val="11"/>
        <color rgb="FF000000"/>
        <rFont val="Arial"/>
        <family val="2"/>
      </rPr>
      <t xml:space="preserve">, rubrique comité de bassin.", l'idéal est d'opter pour :
"La composition du comité de bassin est consultable la </t>
    </r>
    <r>
      <rPr>
        <u/>
        <sz val="11"/>
        <color rgb="FF000000"/>
        <rFont val="Arial"/>
        <family val="2"/>
      </rPr>
      <t>rubrique comité de bassin du site de l'Agence de l'Eau Loire-Bretagne</t>
    </r>
    <r>
      <rPr>
        <sz val="11"/>
        <color rgb="FF000000"/>
        <rFont val="Arial"/>
        <family val="2"/>
      </rPr>
      <t>.".</t>
    </r>
  </si>
  <si>
    <r>
      <rPr>
        <sz val="11"/>
        <color theme="5" tint="-0.249977111117893"/>
        <rFont val="Arial"/>
        <family val="2"/>
      </rPr>
      <t xml:space="preserve">[Remarque similaire au site principal] </t>
    </r>
    <r>
      <rPr>
        <sz val="11"/>
        <color rgb="FF000000"/>
        <rFont val="Arial"/>
        <family val="2"/>
      </rPr>
      <t xml:space="preserve">Actuellement, la structuration des images possédant une légende n’est pas conforme.
Pour y remédier, pour chaque image :
1. Entourer cette image légendée avec une balise &lt;figure role="figure"&gt;.
2. Structurer la légende de cette image avec une balise &lt;figcaption&gt;.
3. Ajouter un attribut aria-label dans cette balise &lt;figure role="figure"&gt;.
4. Renseigner un attribut aria-label en reprenant le même contenu que celui de la légende de l’image + l'alternative actuelle de l'image.
Pour obtenir par exemple concrètement, pour l’image "Composition du comité de bassin Loire-Bretagne" :
</t>
    </r>
    <r>
      <rPr>
        <b/>
        <sz val="11"/>
        <color rgb="FF000000"/>
        <rFont val="Arial"/>
        <family val="2"/>
      </rPr>
      <t>&lt;figure role="figure" aria-label="Composition du comité de bassin Loire-Bretagne (description  détaillée ci-après) - juillet 2019 © Agence de l'eau Loire-Bretagne"&gt;</t>
    </r>
    <r>
      <rPr>
        <sz val="11"/>
        <color rgb="FF000000"/>
        <rFont val="Arial"/>
        <family val="2"/>
      </rPr>
      <t xml:space="preserve">
   &lt;div class="bloc_image"&gt;
      &lt;a href="..." class="focused"&gt;
         &lt;img src="..." alt=Composition du comité de bassin Loire-Bretagne (description  détaillée ci-après)." /&gt;
      &lt;/a&gt;
   &lt;/div&gt;
   &lt;</t>
    </r>
    <r>
      <rPr>
        <b/>
        <sz val="11"/>
        <color rgb="FF000000"/>
        <rFont val="Arial"/>
        <family val="2"/>
      </rPr>
      <t>figcaption</t>
    </r>
    <r>
      <rPr>
        <sz val="11"/>
        <color rgb="FF000000"/>
        <rFont val="Arial"/>
        <family val="2"/>
      </rPr>
      <t>&gt;juillet 2019 © Agence de l'eau Loire-Bretagne</t>
    </r>
    <r>
      <rPr>
        <b/>
        <sz val="11"/>
        <color rgb="FF000000"/>
        <rFont val="Arial"/>
        <family val="2"/>
      </rPr>
      <t>&lt;/figcaption&gt;</t>
    </r>
    <r>
      <rPr>
        <sz val="11"/>
        <color rgb="FF000000"/>
        <rFont val="Arial"/>
        <family val="2"/>
      </rPr>
      <t xml:space="preserve">
&lt;/figure&gt;
</t>
    </r>
    <r>
      <rPr>
        <sz val="11"/>
        <color theme="9" tint="-0.249977111117893"/>
        <rFont val="Arial"/>
        <family val="2"/>
      </rPr>
      <t xml:space="preserve">[Nouvelle remarque] </t>
    </r>
    <r>
      <rPr>
        <sz val="11"/>
        <color rgb="FF000000"/>
        <rFont val="Arial"/>
        <family val="2"/>
      </rPr>
      <t>En suivant ce schéma, il est alors nécessaire de sortir toute la description des images de la balise &lt;figcaption&gt;, pour la positionner (ainsi que le bouton d'ouverture) après la balise &lt;figure&gt;.</t>
    </r>
  </si>
  <si>
    <r>
      <rPr>
        <sz val="11"/>
        <color theme="5" tint="-0.249977111117893"/>
        <rFont val="Arial"/>
        <family val="2"/>
      </rPr>
      <t xml:space="preserve">[Remarque similaire au site principal] </t>
    </r>
    <r>
      <rPr>
        <sz val="11"/>
        <color rgb="FF000000"/>
        <rFont val="Arial"/>
        <family val="2"/>
      </rPr>
      <t>Corrections à appliquer aux boutons "Déplier" et "Replier" (présents dans &lt;div class="tools-collapse"&gt;) :
1. Remplacer leur balise &lt;a class="deplierTout"&gt; et &lt;a class="replierTout"&gt; par des balises &lt;button&gt;.
2. Vérifier l'accessibilité de ces boutons au clavier : l'appui sur la touche "Espace" et l'appui sur la touche "Entrée" doit permettre de les activer.
3. Ajouter aria-label="Déplier tout" dans la balise &lt;button&gt; du bouton "Déplier".
4. Ajouter aria-label="Replier tout" dans la balise &lt;button&gt; du bouton "Replier".
5. Toujours dans ces balises &lt;button&gt;, conserver seulement l'attribut aria-pressed correctement dynamisé. (Autrement dit, ne pas conserver l'attribut aria-expanded.)
6. Ajouter aria-hidden="true" dans les balises &lt;i&gt;.
Pour obtenir par exemple concrètement :
&lt;ul class="list-inline list-unstyled"&gt;
   &lt;li&gt;
      &lt;</t>
    </r>
    <r>
      <rPr>
        <b/>
        <sz val="11"/>
        <color rgb="FF000000"/>
        <rFont val="Arial"/>
        <family val="2"/>
      </rPr>
      <t>button</t>
    </r>
    <r>
      <rPr>
        <sz val="11"/>
        <color rgb="FF000000"/>
        <rFont val="Arial"/>
        <family val="2"/>
      </rPr>
      <t xml:space="preserve"> class="deplierTout current" </t>
    </r>
    <r>
      <rPr>
        <b/>
        <sz val="11"/>
        <color rgb="FF000000"/>
        <rFont val="Arial"/>
        <family val="2"/>
      </rPr>
      <t>aria-pressed="true"</t>
    </r>
    <r>
      <rPr>
        <sz val="11"/>
        <color rgb="FF000000"/>
        <rFont val="Arial"/>
        <family val="2"/>
      </rPr>
      <t xml:space="preserve">&gt;
         Déplier &lt;i class="bgNiv4Plus" </t>
    </r>
    <r>
      <rPr>
        <b/>
        <sz val="11"/>
        <color rgb="FF000000"/>
        <rFont val="Arial"/>
        <family val="2"/>
      </rPr>
      <t>aria-hidden="true"</t>
    </r>
    <r>
      <rPr>
        <sz val="11"/>
        <color rgb="FF000000"/>
        <rFont val="Arial"/>
        <family val="2"/>
      </rPr>
      <t xml:space="preserve">&gt;&lt;/i&gt;
      </t>
    </r>
    <r>
      <rPr>
        <b/>
        <sz val="11"/>
        <color rgb="FF000000"/>
        <rFont val="Arial"/>
        <family val="2"/>
      </rPr>
      <t>&lt;/button&gt;</t>
    </r>
    <r>
      <rPr>
        <sz val="11"/>
        <color rgb="FF000000"/>
        <rFont val="Arial"/>
        <family val="2"/>
      </rPr>
      <t xml:space="preserve">
   &lt;/li&gt;
   &lt;li&gt;
      &lt;</t>
    </r>
    <r>
      <rPr>
        <b/>
        <sz val="11"/>
        <color rgb="FF000000"/>
        <rFont val="Arial"/>
        <family val="2"/>
      </rPr>
      <t>button</t>
    </r>
    <r>
      <rPr>
        <sz val="11"/>
        <color rgb="FF000000"/>
        <rFont val="Arial"/>
        <family val="2"/>
      </rPr>
      <t xml:space="preserve"> class="replierTout" </t>
    </r>
    <r>
      <rPr>
        <b/>
        <sz val="11"/>
        <color rgb="FF000000"/>
        <rFont val="Arial"/>
        <family val="2"/>
      </rPr>
      <t>aria-pressed="false"</t>
    </r>
    <r>
      <rPr>
        <sz val="11"/>
        <color rgb="FF000000"/>
        <rFont val="Arial"/>
        <family val="2"/>
      </rPr>
      <t xml:space="preserve">&gt;
         Replier &lt;i class="bgNiv4Moins"  </t>
    </r>
    <r>
      <rPr>
        <b/>
        <sz val="11"/>
        <color rgb="FF000000"/>
        <rFont val="Arial"/>
        <family val="2"/>
      </rPr>
      <t>aria-hidden="true"</t>
    </r>
    <r>
      <rPr>
        <sz val="11"/>
        <color rgb="FF000000"/>
        <rFont val="Arial"/>
        <family val="2"/>
      </rPr>
      <t xml:space="preserve">&gt;&lt;/i&gt;
      </t>
    </r>
    <r>
      <rPr>
        <b/>
        <sz val="11"/>
        <color rgb="FF000000"/>
        <rFont val="Arial"/>
        <family val="2"/>
      </rPr>
      <t>&lt;/button&gt;</t>
    </r>
    <r>
      <rPr>
        <sz val="11"/>
        <color rgb="FF000000"/>
        <rFont val="Arial"/>
        <family val="2"/>
      </rPr>
      <t xml:space="preserve">
   &lt;/li&gt;
&lt;/ul&gt;
- - - - - - - - - -
</t>
    </r>
    <r>
      <rPr>
        <b/>
        <sz val="11"/>
        <color rgb="FF7030A0"/>
        <rFont val="Arial"/>
        <family val="2"/>
      </rPr>
      <t>[Suite des demandes de correction relative à ce critère dans le critère 7.2 ci-dessous]</t>
    </r>
  </si>
  <si>
    <r>
      <rPr>
        <sz val="11"/>
        <color theme="5" tint="-0.249977111117893"/>
        <rFont val="Arial"/>
        <family val="2"/>
      </rPr>
      <t xml:space="preserve">[Remarque similaire au site principal] </t>
    </r>
    <r>
      <rPr>
        <sz val="11"/>
        <color rgb="FF000000"/>
        <rFont val="Arial"/>
        <family val="2"/>
      </rPr>
      <t>Nous vous recommandons de supprimer du code source la balise &lt;section class="originePlierDeplier"&gt;.
Ou, si besoin de la remplacer par une balise &lt;div&gt;.</t>
    </r>
  </si>
  <si>
    <r>
      <rPr>
        <sz val="11"/>
        <color theme="5" tint="-0.249977111117893"/>
        <rFont val="Arial"/>
        <family val="2"/>
      </rPr>
      <t xml:space="preserve">[Remarque similaire au site principal] </t>
    </r>
    <r>
      <rPr>
        <sz val="11"/>
        <color rgb="FF000000"/>
        <rFont val="Arial"/>
        <family val="2"/>
      </rPr>
      <t>La prise de focus des boutons plier/déplier de second niveau (dans les &lt;h3 class="panel-title"&gt;) n'est pas visible.
Ce point est à corriger.</t>
    </r>
  </si>
  <si>
    <t>Le lecteur vidéo Youtube</t>
  </si>
  <si>
    <r>
      <rPr>
        <i/>
        <strike/>
        <sz val="11"/>
        <color theme="9" tint="-0.249977111117893"/>
        <rFont val="Arial"/>
        <family val="2"/>
      </rPr>
      <t xml:space="preserve">[Nouvelle remarque] </t>
    </r>
    <r>
      <rPr>
        <strike/>
        <sz val="11"/>
        <color rgb="FF000000"/>
        <rFont val="Arial"/>
        <family val="2"/>
      </rPr>
      <t>Pour l'image "L'actu de l'eau en Loire-Bretagne" présente en colonne de droite, l'alternative a bien été changée à la suite du précédent audit, toutefois, la présence d'un guillemet (") dans l'alternative engendre des erreurs techniques. Supprimer les caractères " du texte de l'alternative.</t>
    </r>
    <r>
      <rPr>
        <sz val="11"/>
        <color rgb="FF000000"/>
        <rFont val="Arial"/>
        <family val="2"/>
      </rPr>
      <t xml:space="preserve">
- - - - - - - - - -
</t>
    </r>
    <r>
      <rPr>
        <strike/>
        <sz val="11"/>
        <color rgb="FF000000"/>
        <rFont val="Arial"/>
        <family val="2"/>
      </rPr>
      <t>Pour l'image "Sauvez des vies restez prudents" présente en colonne de droite, remplacer dans sa balise &lt;img src=".../RestezPrudents.jpg" /&gt; alt="Sauvez des vies Restez chez vous" par alt="Sauvez des vies restez prudents".</t>
    </r>
  </si>
  <si>
    <t>Liste des pages évaluées du site Sdage et Sage en Loire-Bretagne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</si>
</sst>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quot; &quot;[$€-40C];[Red]&quot;-&quot;#,##0.00&quot; &quot;[$€-40C]"/>
  </numFmts>
  <fonts count="53">
    <font>
      <sz val="12"/>
      <color rgb="FF000000"/>
      <name val="Liberation Sans1"/>
    </font>
    <font>
      <b/>
      <sz val="12"/>
      <color rgb="FFFFFFFF"/>
      <name val="Liberation Sans1"/>
    </font>
    <font>
      <b/>
      <sz val="12"/>
      <color rgb="FF000000"/>
      <name val="Liberation Sans1"/>
    </font>
    <font>
      <b/>
      <sz val="12"/>
      <color rgb="FF808080"/>
      <name val="Liberation Sans1"/>
    </font>
    <font>
      <b/>
      <sz val="8"/>
      <color rgb="FFFFFFFF"/>
      <name val="Liberation Sans1"/>
    </font>
    <font>
      <sz val="8"/>
      <color rgb="FF000000"/>
      <name val="Liberation Sans1"/>
    </font>
    <font>
      <b/>
      <sz val="8"/>
      <color rgb="FF000000"/>
      <name val="Liberation Sans1"/>
    </font>
    <font>
      <u/>
      <sz val="10"/>
      <color rgb="FF0000D4"/>
      <name val="Arial"/>
      <family val="2"/>
    </font>
    <font>
      <b/>
      <i/>
      <sz val="16"/>
      <color rgb="FF000000"/>
      <name val="Liberation Sans1"/>
    </font>
    <font>
      <b/>
      <sz val="8"/>
      <color rgb="FF808080"/>
      <name val="Liberation Sans1"/>
    </font>
    <font>
      <b/>
      <i/>
      <u/>
      <sz val="12"/>
      <color rgb="FF000000"/>
      <name val="Liberation Sans1"/>
    </font>
    <font>
      <b/>
      <sz val="11"/>
      <color rgb="FFFFFFFF"/>
      <name val="Liberation Sans1"/>
    </font>
    <font>
      <sz val="10"/>
      <color rgb="FF000000"/>
      <name val="Arial"/>
      <family val="2"/>
    </font>
    <font>
      <b/>
      <sz val="11"/>
      <color rgb="FFFFFFFF"/>
      <name val="Arial"/>
      <family val="2"/>
    </font>
    <font>
      <sz val="11"/>
      <color rgb="FF000000"/>
      <name val="Arial"/>
      <family val="2"/>
    </font>
    <font>
      <b/>
      <sz val="11"/>
      <color rgb="FF000000"/>
      <name val="Arial"/>
      <family val="2"/>
    </font>
    <font>
      <sz val="8"/>
      <color rgb="FF000000"/>
      <name val="Arial"/>
      <family val="2"/>
    </font>
    <font>
      <b/>
      <sz val="8"/>
      <color rgb="FF000000"/>
      <name val="Arial"/>
      <family val="2"/>
    </font>
    <font>
      <b/>
      <vertAlign val="superscript"/>
      <sz val="11"/>
      <color rgb="FF000000"/>
      <name val="Arial"/>
      <family val="2"/>
    </font>
    <font>
      <sz val="11"/>
      <color rgb="FF800000"/>
      <name val="Arial"/>
      <family val="2"/>
    </font>
    <font>
      <b/>
      <sz val="11"/>
      <color rgb="FFFF0000"/>
      <name val="Arial"/>
      <family val="2"/>
    </font>
    <font>
      <sz val="11"/>
      <color rgb="FFFFFFFF"/>
      <name val="Arial"/>
      <family val="2"/>
    </font>
    <font>
      <sz val="11"/>
      <color theme="1"/>
      <name val="Arial"/>
      <family val="2"/>
    </font>
    <font>
      <sz val="12"/>
      <color rgb="FF000000"/>
      <name val="Liberation Sans1"/>
    </font>
    <font>
      <b/>
      <sz val="11"/>
      <color rgb="FF08828A"/>
      <name val="Arial"/>
      <family val="2"/>
    </font>
    <font>
      <b/>
      <sz val="11"/>
      <color rgb="FFDD1A3E"/>
      <name val="Arial"/>
      <family val="2"/>
    </font>
    <font>
      <b/>
      <sz val="11"/>
      <color rgb="FF7F807F"/>
      <name val="Arial"/>
      <family val="2"/>
    </font>
    <font>
      <sz val="11"/>
      <color rgb="FF7F807F"/>
      <name val="Arial"/>
      <family val="2"/>
    </font>
    <font>
      <sz val="12"/>
      <color rgb="FFFFFFFF"/>
      <name val="Arial"/>
      <family val="2"/>
    </font>
    <font>
      <b/>
      <sz val="14"/>
      <color rgb="FF000000"/>
      <name val="Arial"/>
      <family val="2"/>
    </font>
    <font>
      <b/>
      <sz val="14"/>
      <color rgb="FFFFFFFF"/>
      <name val="Arial"/>
      <family val="2"/>
    </font>
    <font>
      <sz val="8"/>
      <name val="Liberation Sans1"/>
    </font>
    <font>
      <sz val="12"/>
      <color rgb="FF000000"/>
      <name val="Arial"/>
      <family val="2"/>
    </font>
    <font>
      <b/>
      <sz val="12"/>
      <color theme="0"/>
      <name val="Arial"/>
      <family val="2"/>
    </font>
    <font>
      <b/>
      <sz val="12"/>
      <color rgb="FF000000"/>
      <name val="Arial"/>
      <family val="2"/>
    </font>
    <font>
      <u/>
      <sz val="12"/>
      <color theme="10"/>
      <name val="Liberation Sans1"/>
    </font>
    <font>
      <b/>
      <sz val="11"/>
      <name val="Arial"/>
      <family val="2"/>
    </font>
    <font>
      <i/>
      <sz val="11"/>
      <color rgb="FF000000"/>
      <name val="Arial"/>
      <family val="2"/>
    </font>
    <font>
      <u/>
      <sz val="11"/>
      <color rgb="FF000000"/>
      <name val="Arial"/>
      <family val="2"/>
    </font>
    <font>
      <i/>
      <sz val="11"/>
      <color theme="1" tint="0.34998626667073579"/>
      <name val="Arial"/>
      <family val="2"/>
    </font>
    <font>
      <sz val="11"/>
      <name val="Arial"/>
      <family val="2"/>
    </font>
    <font>
      <u/>
      <sz val="11"/>
      <name val="Arial"/>
      <family val="2"/>
    </font>
    <font>
      <b/>
      <sz val="11"/>
      <color rgb="FF7030A0"/>
      <name val="Arial"/>
      <family val="2"/>
    </font>
    <font>
      <b/>
      <i/>
      <sz val="11"/>
      <color rgb="FF7030A0"/>
      <name val="Arial"/>
      <family val="2"/>
    </font>
    <font>
      <u/>
      <sz val="12"/>
      <color theme="10"/>
      <name val="Arial"/>
      <family val="2"/>
    </font>
    <font>
      <sz val="11"/>
      <color theme="5" tint="-0.249977111117893"/>
      <name val="Arial"/>
      <family val="2"/>
    </font>
    <font>
      <strike/>
      <sz val="11"/>
      <color rgb="FF000000"/>
      <name val="Arial"/>
      <family val="2"/>
    </font>
    <font>
      <b/>
      <strike/>
      <sz val="11"/>
      <color rgb="FF000000"/>
      <name val="Arial"/>
      <family val="2"/>
    </font>
    <font>
      <strike/>
      <sz val="11"/>
      <color theme="5" tint="-0.249977111117893"/>
      <name val="Arial"/>
      <family val="2"/>
    </font>
    <font>
      <b/>
      <sz val="11"/>
      <color theme="5" tint="-0.249977111117893"/>
      <name val="Arial"/>
      <family val="2"/>
    </font>
    <font>
      <sz val="11"/>
      <color theme="9" tint="-0.249977111117893"/>
      <name val="Arial"/>
      <family val="2"/>
    </font>
    <font>
      <i/>
      <sz val="11"/>
      <color theme="5" tint="-0.249977111117893"/>
      <name val="Arial"/>
      <family val="2"/>
    </font>
    <font>
      <i/>
      <strike/>
      <sz val="11"/>
      <color theme="9" tint="-0.249977111117893"/>
      <name val="Arial"/>
      <family val="2"/>
    </font>
  </fonts>
  <fills count="20">
    <fill>
      <patternFill patternType="none"/>
    </fill>
    <fill>
      <patternFill patternType="gray125"/>
    </fill>
    <fill>
      <patternFill patternType="solid">
        <fgColor rgb="FF07838B"/>
        <bgColor rgb="FF07838B"/>
      </patternFill>
    </fill>
    <fill>
      <patternFill patternType="solid">
        <fgColor rgb="FFFFFFCC"/>
        <bgColor rgb="FFFFFFCC"/>
      </patternFill>
    </fill>
    <fill>
      <patternFill patternType="solid">
        <fgColor rgb="FFFFFFFF"/>
        <bgColor rgb="FFFFFFFF"/>
      </patternFill>
    </fill>
    <fill>
      <patternFill patternType="solid">
        <fgColor rgb="FFDE1B3E"/>
        <bgColor rgb="FFDE1B3E"/>
      </patternFill>
    </fill>
    <fill>
      <patternFill patternType="solid">
        <fgColor rgb="FF000000"/>
        <bgColor rgb="FF000000"/>
      </patternFill>
    </fill>
    <fill>
      <patternFill patternType="solid">
        <fgColor rgb="FFEEEEEE"/>
        <bgColor rgb="FFEEEEEE"/>
      </patternFill>
    </fill>
    <fill>
      <patternFill patternType="solid">
        <fgColor rgb="FF2D77D0"/>
        <bgColor rgb="FF2D77D0"/>
      </patternFill>
    </fill>
    <fill>
      <patternFill patternType="solid">
        <fgColor rgb="FFC81A71"/>
        <bgColor rgb="FFC81A71"/>
      </patternFill>
    </fill>
    <fill>
      <patternFill patternType="solid">
        <fgColor rgb="FF933C53"/>
        <bgColor rgb="FF933C53"/>
      </patternFill>
    </fill>
    <fill>
      <patternFill patternType="solid">
        <fgColor theme="0" tint="-0.14999847407452621"/>
        <bgColor indexed="64"/>
      </patternFill>
    </fill>
    <fill>
      <patternFill patternType="solid">
        <fgColor rgb="FF0B43F8"/>
        <bgColor rgb="FF447D9F"/>
      </patternFill>
    </fill>
    <fill>
      <patternFill patternType="solid">
        <fgColor rgb="FFFED000"/>
        <bgColor rgb="FFE6C35C"/>
      </patternFill>
    </fill>
    <fill>
      <patternFill patternType="solid">
        <fgColor rgb="FFFED000"/>
        <bgColor rgb="FFC81A71"/>
      </patternFill>
    </fill>
    <fill>
      <patternFill patternType="solid">
        <fgColor rgb="FFFED000"/>
        <bgColor indexed="64"/>
      </patternFill>
    </fill>
    <fill>
      <patternFill patternType="solid">
        <fgColor theme="0"/>
        <bgColor rgb="FFEEEEEE"/>
      </patternFill>
    </fill>
    <fill>
      <patternFill patternType="solid">
        <fgColor rgb="FFECECEC"/>
        <bgColor indexed="64"/>
      </patternFill>
    </fill>
    <fill>
      <patternFill patternType="solid">
        <fgColor theme="0"/>
        <bgColor indexed="64"/>
      </patternFill>
    </fill>
    <fill>
      <patternFill patternType="solid">
        <fgColor rgb="FF0B43F8"/>
        <bgColor indexed="64"/>
      </patternFill>
    </fill>
  </fills>
  <borders count="29">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indexed="64"/>
      </top>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indexed="64"/>
      </left>
      <right/>
      <top/>
      <bottom/>
      <diagonal/>
    </border>
    <border>
      <left style="thin">
        <color indexed="64"/>
      </left>
      <right style="thin">
        <color indexed="64"/>
      </right>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s>
  <cellStyleXfs count="24">
    <xf numFmtId="0" fontId="0" fillId="0" borderId="0"/>
    <xf numFmtId="49" fontId="1" fillId="2" borderId="0"/>
    <xf numFmtId="0" fontId="2" fillId="3" borderId="0"/>
    <xf numFmtId="0" fontId="2" fillId="0" borderId="0"/>
    <xf numFmtId="49" fontId="3" fillId="4" borderId="0"/>
    <xf numFmtId="49" fontId="1" fillId="5" borderId="0"/>
    <xf numFmtId="49" fontId="1" fillId="6" borderId="0"/>
    <xf numFmtId="49" fontId="4" fillId="2" borderId="0">
      <alignment horizontal="center" vertical="center"/>
    </xf>
    <xf numFmtId="0" fontId="5" fillId="7" borderId="0"/>
    <xf numFmtId="0" fontId="6" fillId="3" borderId="0">
      <alignment horizontal="center" vertical="center"/>
    </xf>
    <xf numFmtId="0" fontId="6" fillId="0" borderId="0">
      <alignment horizontal="center" vertical="center"/>
    </xf>
    <xf numFmtId="0" fontId="4" fillId="8" borderId="0"/>
    <xf numFmtId="0" fontId="7" fillId="0" borderId="0"/>
    <xf numFmtId="0" fontId="8" fillId="0" borderId="0">
      <alignment horizontal="center"/>
    </xf>
    <xf numFmtId="0" fontId="8" fillId="0" borderId="0">
      <alignment horizontal="center" textRotation="90"/>
    </xf>
    <xf numFmtId="49" fontId="9" fillId="4" borderId="0">
      <alignment horizontal="center" vertical="center"/>
    </xf>
    <xf numFmtId="49" fontId="4" fillId="5" borderId="0">
      <alignment horizontal="center" vertical="center"/>
    </xf>
    <xf numFmtId="49" fontId="4" fillId="6" borderId="0">
      <alignment horizontal="center" vertical="center"/>
    </xf>
    <xf numFmtId="0" fontId="10" fillId="0" borderId="0"/>
    <xf numFmtId="164" fontId="10" fillId="0" borderId="0"/>
    <xf numFmtId="0" fontId="11" fillId="9" borderId="0">
      <alignment horizontal="center" vertical="center"/>
    </xf>
    <xf numFmtId="0" fontId="2" fillId="10" borderId="0"/>
    <xf numFmtId="9" fontId="23" fillId="0" borderId="0" applyFont="0" applyFill="0" applyBorder="0" applyAlignment="0" applyProtection="0"/>
    <xf numFmtId="0" fontId="35" fillId="0" borderId="0" applyNumberFormat="0" applyFill="0" applyBorder="0" applyAlignment="0" applyProtection="0"/>
  </cellStyleXfs>
  <cellXfs count="138">
    <xf numFmtId="0" fontId="0" fillId="0" borderId="0" xfId="0"/>
    <xf numFmtId="0" fontId="14" fillId="0" borderId="0" xfId="0" applyFont="1"/>
    <xf numFmtId="0" fontId="14" fillId="0" borderId="1" xfId="0" applyFont="1" applyFill="1" applyBorder="1" applyAlignment="1">
      <alignment horizontal="center" vertical="center" wrapText="1"/>
    </xf>
    <xf numFmtId="0" fontId="14" fillId="0" borderId="1" xfId="0" applyFont="1" applyBorder="1" applyAlignment="1">
      <alignment horizontal="left" vertical="center" wrapText="1"/>
    </xf>
    <xf numFmtId="0" fontId="14" fillId="0" borderId="0" xfId="0" applyFont="1" applyAlignment="1">
      <alignment horizontal="right" vertical="center" wrapText="1"/>
    </xf>
    <xf numFmtId="0" fontId="14" fillId="0" borderId="0" xfId="0" applyFont="1" applyAlignment="1">
      <alignment vertical="center"/>
    </xf>
    <xf numFmtId="0" fontId="14" fillId="0" borderId="0" xfId="0" applyFont="1" applyFill="1"/>
    <xf numFmtId="0" fontId="14" fillId="0" borderId="1" xfId="0" applyFont="1" applyFill="1" applyBorder="1" applyAlignment="1">
      <alignment horizontal="left" vertical="center" wrapText="1"/>
    </xf>
    <xf numFmtId="0" fontId="16" fillId="0" borderId="0" xfId="0" applyFont="1"/>
    <xf numFmtId="0" fontId="16" fillId="0" borderId="0" xfId="0" applyFont="1" applyFill="1"/>
    <xf numFmtId="0" fontId="16" fillId="0" borderId="0" xfId="0" applyFont="1" applyAlignment="1">
      <alignment horizontal="center"/>
    </xf>
    <xf numFmtId="0" fontId="14" fillId="0" borderId="0" xfId="0" applyFont="1" applyAlignment="1">
      <alignment horizontal="left" vertical="center" wrapText="1"/>
    </xf>
    <xf numFmtId="0" fontId="14" fillId="0" borderId="1" xfId="0" applyFont="1" applyBorder="1" applyAlignment="1">
      <alignment horizontal="center" vertical="center" wrapText="1"/>
    </xf>
    <xf numFmtId="0" fontId="14" fillId="0" borderId="0" xfId="0" applyFont="1" applyAlignment="1"/>
    <xf numFmtId="0" fontId="14" fillId="0" borderId="0" xfId="0" applyFont="1" applyFill="1" applyAlignment="1">
      <alignment horizontal="left" vertical="center" wrapText="1"/>
    </xf>
    <xf numFmtId="0" fontId="14" fillId="0" borderId="0" xfId="0" applyFont="1" applyAlignment="1">
      <alignment vertical="center" wrapText="1"/>
    </xf>
    <xf numFmtId="0" fontId="14" fillId="0" borderId="0" xfId="0" applyFont="1" applyAlignment="1">
      <alignment horizontal="center" vertical="center" wrapText="1"/>
    </xf>
    <xf numFmtId="0" fontId="14" fillId="0" borderId="0" xfId="0" applyFont="1" applyAlignment="1">
      <alignment horizontal="left" vertical="center"/>
    </xf>
    <xf numFmtId="0" fontId="14" fillId="11" borderId="1" xfId="0" applyFont="1" applyFill="1" applyBorder="1" applyAlignment="1">
      <alignment horizontal="center" vertical="center" wrapText="1"/>
    </xf>
    <xf numFmtId="0" fontId="15" fillId="13" borderId="1" xfId="11" applyFont="1" applyFill="1" applyBorder="1" applyAlignment="1">
      <alignment horizontal="center" vertical="center"/>
    </xf>
    <xf numFmtId="0" fontId="13" fillId="12" borderId="0" xfId="20" applyFont="1" applyFill="1" applyAlignment="1">
      <alignment vertical="center"/>
    </xf>
    <xf numFmtId="0" fontId="13" fillId="12" borderId="0" xfId="20" applyFont="1" applyFill="1" applyAlignment="1">
      <alignment horizontal="left" vertical="center"/>
    </xf>
    <xf numFmtId="0" fontId="21" fillId="12" borderId="0" xfId="20" applyFont="1" applyFill="1" applyAlignment="1">
      <alignment vertical="center"/>
    </xf>
    <xf numFmtId="0" fontId="21" fillId="12" borderId="0" xfId="20" applyFont="1" applyFill="1" applyAlignment="1">
      <alignment horizontal="left" vertical="center"/>
    </xf>
    <xf numFmtId="0" fontId="15" fillId="13" borderId="1" xfId="11" applyFont="1" applyFill="1" applyBorder="1" applyAlignment="1">
      <alignment horizontal="center" vertical="center" textRotation="90" wrapText="1"/>
    </xf>
    <xf numFmtId="0" fontId="15" fillId="13" borderId="1" xfId="11" applyFont="1" applyFill="1" applyBorder="1" applyAlignment="1">
      <alignment horizontal="center" vertical="center" wrapText="1"/>
    </xf>
    <xf numFmtId="0" fontId="14" fillId="0" borderId="7" xfId="0" applyFont="1" applyBorder="1" applyAlignment="1">
      <alignment vertical="center"/>
    </xf>
    <xf numFmtId="0" fontId="13" fillId="12" borderId="0" xfId="20" applyFont="1" applyFill="1" applyAlignment="1">
      <alignment horizontal="center" vertical="center"/>
    </xf>
    <xf numFmtId="0" fontId="21" fillId="12" borderId="0" xfId="20" applyFont="1" applyFill="1" applyAlignment="1">
      <alignment horizontal="center" vertical="center"/>
    </xf>
    <xf numFmtId="0" fontId="14" fillId="0" borderId="2" xfId="0" applyFont="1" applyBorder="1" applyAlignment="1">
      <alignment horizontal="center" vertical="center" wrapText="1"/>
    </xf>
    <xf numFmtId="0" fontId="17" fillId="0" borderId="0" xfId="0" applyFont="1"/>
    <xf numFmtId="0" fontId="15" fillId="0" borderId="0" xfId="0" applyFont="1" applyAlignment="1">
      <alignment horizontal="center" vertical="center"/>
    </xf>
    <xf numFmtId="0" fontId="16" fillId="14" borderId="0" xfId="0" applyFont="1" applyFill="1" applyAlignment="1">
      <alignment horizontal="center"/>
    </xf>
    <xf numFmtId="0" fontId="17" fillId="15" borderId="0" xfId="0" applyFont="1" applyFill="1"/>
    <xf numFmtId="0" fontId="16" fillId="14" borderId="0" xfId="0" applyFont="1" applyFill="1" applyBorder="1"/>
    <xf numFmtId="0" fontId="16" fillId="14" borderId="9" xfId="0" applyFont="1" applyFill="1" applyBorder="1"/>
    <xf numFmtId="0" fontId="24" fillId="14" borderId="1" xfId="0" applyFont="1" applyFill="1" applyBorder="1" applyAlignment="1">
      <alignment horizontal="center" vertical="center"/>
    </xf>
    <xf numFmtId="0" fontId="25" fillId="14" borderId="1" xfId="0" applyFont="1" applyFill="1" applyBorder="1" applyAlignment="1">
      <alignment horizontal="center" vertical="center"/>
    </xf>
    <xf numFmtId="0" fontId="24" fillId="16" borderId="1" xfId="0" applyFont="1" applyFill="1" applyBorder="1" applyAlignment="1">
      <alignment horizontal="center" vertical="center"/>
    </xf>
    <xf numFmtId="0" fontId="25" fillId="16" borderId="1" xfId="0" applyFont="1" applyFill="1" applyBorder="1" applyAlignment="1">
      <alignment horizontal="center" vertical="center"/>
    </xf>
    <xf numFmtId="0" fontId="14" fillId="17" borderId="1" xfId="0" applyFont="1" applyFill="1" applyBorder="1" applyAlignment="1">
      <alignment horizontal="left" vertical="center" wrapText="1"/>
    </xf>
    <xf numFmtId="0" fontId="14" fillId="17" borderId="1" xfId="0" applyFont="1" applyFill="1" applyBorder="1" applyAlignment="1">
      <alignment horizontal="center" vertical="center" wrapText="1"/>
    </xf>
    <xf numFmtId="0" fontId="19" fillId="17" borderId="1" xfId="0" applyFont="1" applyFill="1" applyBorder="1" applyAlignment="1">
      <alignment horizontal="left" vertical="center" wrapText="1"/>
    </xf>
    <xf numFmtId="0" fontId="15" fillId="18" borderId="1" xfId="0" applyFont="1" applyFill="1" applyBorder="1" applyAlignment="1">
      <alignment horizontal="center" vertical="center" wrapText="1"/>
    </xf>
    <xf numFmtId="0" fontId="14" fillId="18" borderId="1" xfId="0" applyFont="1" applyFill="1" applyBorder="1" applyAlignment="1">
      <alignment horizontal="left" vertical="center" wrapText="1"/>
    </xf>
    <xf numFmtId="0" fontId="26" fillId="16" borderId="1" xfId="0" applyFont="1" applyFill="1" applyBorder="1" applyAlignment="1">
      <alignment horizontal="center" vertical="center"/>
    </xf>
    <xf numFmtId="0" fontId="26" fillId="14" borderId="1" xfId="0" applyFont="1" applyFill="1" applyBorder="1" applyAlignment="1">
      <alignment horizontal="center" vertical="center"/>
    </xf>
    <xf numFmtId="0" fontId="15" fillId="18" borderId="10" xfId="0" applyFont="1" applyFill="1" applyBorder="1" applyAlignment="1">
      <alignment horizontal="center" vertical="center" wrapText="1"/>
    </xf>
    <xf numFmtId="0" fontId="16" fillId="14" borderId="16" xfId="0" applyFont="1" applyFill="1" applyBorder="1" applyAlignment="1">
      <alignment horizontal="center"/>
    </xf>
    <xf numFmtId="0" fontId="17" fillId="15" borderId="16" xfId="0" applyFont="1" applyFill="1" applyBorder="1"/>
    <xf numFmtId="0" fontId="24" fillId="14" borderId="17" xfId="0" applyFont="1" applyFill="1" applyBorder="1" applyAlignment="1">
      <alignment horizontal="center" vertical="center"/>
    </xf>
    <xf numFmtId="0" fontId="25" fillId="14" borderId="17" xfId="0" applyFont="1" applyFill="1" applyBorder="1" applyAlignment="1">
      <alignment horizontal="center" vertical="center"/>
    </xf>
    <xf numFmtId="0" fontId="26" fillId="14" borderId="17" xfId="0" applyFont="1" applyFill="1" applyBorder="1" applyAlignment="1">
      <alignment horizontal="center" vertical="center"/>
    </xf>
    <xf numFmtId="0" fontId="16" fillId="0" borderId="18" xfId="0" applyFont="1" applyBorder="1"/>
    <xf numFmtId="0" fontId="16" fillId="0" borderId="18" xfId="0" applyFont="1" applyFill="1" applyBorder="1"/>
    <xf numFmtId="0" fontId="15" fillId="0" borderId="0" xfId="0" applyFont="1" applyFill="1"/>
    <xf numFmtId="0" fontId="15" fillId="18" borderId="6" xfId="0" applyFont="1" applyFill="1" applyBorder="1" applyAlignment="1">
      <alignment horizontal="center" vertical="center" wrapText="1"/>
    </xf>
    <xf numFmtId="0" fontId="14" fillId="18" borderId="6" xfId="0" applyFont="1" applyFill="1" applyBorder="1" applyAlignment="1">
      <alignment horizontal="left" vertical="center" wrapText="1"/>
    </xf>
    <xf numFmtId="0" fontId="24" fillId="16" borderId="6" xfId="0" applyFont="1" applyFill="1" applyBorder="1" applyAlignment="1">
      <alignment horizontal="center" vertical="center"/>
    </xf>
    <xf numFmtId="0" fontId="25" fillId="16" borderId="6" xfId="0" applyFont="1" applyFill="1" applyBorder="1" applyAlignment="1">
      <alignment horizontal="center" vertical="center"/>
    </xf>
    <xf numFmtId="0" fontId="26" fillId="16" borderId="6" xfId="0" applyFont="1" applyFill="1" applyBorder="1" applyAlignment="1">
      <alignment horizontal="center" vertical="center"/>
    </xf>
    <xf numFmtId="0" fontId="14" fillId="13" borderId="14" xfId="11" applyFont="1" applyFill="1" applyBorder="1" applyAlignment="1">
      <alignment horizontal="center" vertical="center" textRotation="90" wrapText="1"/>
    </xf>
    <xf numFmtId="0" fontId="14" fillId="13" borderId="13" xfId="11" applyFont="1" applyFill="1" applyBorder="1" applyAlignment="1">
      <alignment horizontal="center" vertical="center" textRotation="90" wrapText="1"/>
    </xf>
    <xf numFmtId="0" fontId="24" fillId="15" borderId="12" xfId="0" applyFont="1" applyFill="1" applyBorder="1" applyAlignment="1">
      <alignment horizontal="center"/>
    </xf>
    <xf numFmtId="0" fontId="25" fillId="15" borderId="12" xfId="0" applyFont="1" applyFill="1" applyBorder="1" applyAlignment="1">
      <alignment horizontal="center"/>
    </xf>
    <xf numFmtId="0" fontId="27" fillId="15" borderId="12" xfId="0" applyFont="1" applyFill="1" applyBorder="1" applyAlignment="1">
      <alignment horizontal="center"/>
    </xf>
    <xf numFmtId="0" fontId="24" fillId="0" borderId="0" xfId="0" applyFont="1" applyFill="1"/>
    <xf numFmtId="0" fontId="25" fillId="0" borderId="0" xfId="0" applyFont="1" applyFill="1"/>
    <xf numFmtId="0" fontId="26" fillId="0" borderId="0" xfId="0" applyFont="1" applyFill="1"/>
    <xf numFmtId="0" fontId="14" fillId="18" borderId="1" xfId="0" applyFont="1" applyFill="1" applyBorder="1" applyAlignment="1">
      <alignment horizontal="center" vertical="center" wrapText="1"/>
    </xf>
    <xf numFmtId="9" fontId="15" fillId="15" borderId="19" xfId="22" applyFont="1" applyFill="1" applyBorder="1" applyAlignment="1">
      <alignment horizontal="center"/>
    </xf>
    <xf numFmtId="0" fontId="14" fillId="0" borderId="2" xfId="0" applyFont="1" applyBorder="1" applyAlignment="1">
      <alignment wrapText="1"/>
    </xf>
    <xf numFmtId="0" fontId="32" fillId="0" borderId="2" xfId="0" applyFont="1" applyBorder="1" applyAlignment="1">
      <alignment horizontal="left" vertical="center"/>
    </xf>
    <xf numFmtId="0" fontId="32" fillId="0" borderId="0" xfId="0" applyFont="1" applyAlignment="1">
      <alignment horizontal="left" vertical="center"/>
    </xf>
    <xf numFmtId="0" fontId="32" fillId="15" borderId="22" xfId="0" applyFont="1" applyFill="1" applyBorder="1" applyAlignment="1">
      <alignment horizontal="center" vertical="center"/>
    </xf>
    <xf numFmtId="0" fontId="32" fillId="15" borderId="23" xfId="0" applyFont="1" applyFill="1" applyBorder="1" applyAlignment="1">
      <alignment horizontal="center" vertical="center"/>
    </xf>
    <xf numFmtId="0" fontId="15" fillId="18" borderId="20" xfId="0" applyFont="1" applyFill="1" applyBorder="1" applyAlignment="1"/>
    <xf numFmtId="0" fontId="15" fillId="18" borderId="25" xfId="0" applyFont="1" applyFill="1" applyBorder="1" applyAlignment="1"/>
    <xf numFmtId="0" fontId="15" fillId="18" borderId="21" xfId="0" applyFont="1" applyFill="1" applyBorder="1" applyAlignment="1"/>
    <xf numFmtId="0" fontId="32" fillId="0" borderId="2" xfId="0" applyFont="1" applyBorder="1" applyAlignment="1">
      <alignment horizontal="left" vertical="center" wrapText="1"/>
    </xf>
    <xf numFmtId="0" fontId="20" fillId="0" borderId="1" xfId="0" applyFont="1" applyFill="1" applyBorder="1" applyAlignment="1">
      <alignment horizontal="left" vertical="center" wrapText="1"/>
    </xf>
    <xf numFmtId="0" fontId="39" fillId="0" borderId="1" xfId="0" applyFont="1" applyBorder="1" applyAlignment="1">
      <alignment horizontal="left" vertical="center" wrapText="1"/>
    </xf>
    <xf numFmtId="0" fontId="40" fillId="17" borderId="1" xfId="0" applyFont="1" applyFill="1" applyBorder="1" applyAlignment="1">
      <alignment horizontal="left" vertical="center" wrapText="1"/>
    </xf>
    <xf numFmtId="0" fontId="32" fillId="0" borderId="2" xfId="0" applyFont="1" applyBorder="1" applyAlignment="1">
      <alignment horizontal="left" vertical="top" wrapText="1"/>
    </xf>
    <xf numFmtId="0" fontId="40" fillId="0" borderId="1" xfId="0" applyFont="1" applyBorder="1" applyAlignment="1">
      <alignment horizontal="left" vertical="center" wrapText="1"/>
    </xf>
    <xf numFmtId="0" fontId="40" fillId="0" borderId="1" xfId="0" applyFont="1" applyFill="1" applyBorder="1" applyAlignment="1">
      <alignment horizontal="left" vertical="center" wrapText="1"/>
    </xf>
    <xf numFmtId="0" fontId="40" fillId="0" borderId="1" xfId="0" applyFont="1" applyFill="1" applyBorder="1" applyAlignment="1">
      <alignment horizontal="left" vertical="top" wrapText="1"/>
    </xf>
    <xf numFmtId="0" fontId="14" fillId="0" borderId="18" xfId="0" applyFont="1" applyBorder="1"/>
    <xf numFmtId="0" fontId="15" fillId="13" borderId="3" xfId="11" applyFont="1" applyFill="1" applyBorder="1" applyAlignment="1">
      <alignment horizontal="center" vertical="center"/>
    </xf>
    <xf numFmtId="0" fontId="15" fillId="13" borderId="2" xfId="11" applyFont="1" applyFill="1" applyBorder="1" applyAlignment="1">
      <alignment horizontal="center" vertical="center"/>
    </xf>
    <xf numFmtId="0" fontId="44" fillId="0" borderId="26" xfId="23" applyFont="1" applyBorder="1" applyAlignment="1">
      <alignment horizontal="left" vertical="center" wrapText="1"/>
    </xf>
    <xf numFmtId="0" fontId="14" fillId="0" borderId="3" xfId="12" applyFont="1" applyBorder="1" applyAlignment="1">
      <alignment horizontal="center" vertical="center" wrapText="1"/>
    </xf>
    <xf numFmtId="0" fontId="14" fillId="0" borderId="2" xfId="12" applyFont="1" applyBorder="1" applyAlignment="1">
      <alignment horizontal="center" vertical="center" wrapText="1"/>
    </xf>
    <xf numFmtId="0" fontId="14" fillId="0" borderId="28" xfId="12" applyFont="1" applyBorder="1" applyAlignment="1">
      <alignment horizontal="center" vertical="center" wrapText="1"/>
    </xf>
    <xf numFmtId="0" fontId="46" fillId="17" borderId="1" xfId="0" applyFont="1" applyFill="1" applyBorder="1" applyAlignment="1">
      <alignment horizontal="left" vertical="center" wrapText="1"/>
    </xf>
    <xf numFmtId="0" fontId="49" fillId="17" borderId="1" xfId="0" applyFont="1" applyFill="1" applyBorder="1" applyAlignment="1">
      <alignment horizontal="left" vertical="center" wrapText="1"/>
    </xf>
    <xf numFmtId="0" fontId="14" fillId="0" borderId="11" xfId="0" applyFont="1" applyBorder="1" applyAlignment="1">
      <alignment vertical="top" wrapText="1"/>
    </xf>
    <xf numFmtId="0" fontId="32" fillId="0" borderId="12" xfId="0" applyFont="1" applyBorder="1" applyAlignment="1">
      <alignment vertical="top" wrapText="1"/>
    </xf>
    <xf numFmtId="0" fontId="32" fillId="0" borderId="27" xfId="0" applyFont="1" applyBorder="1" applyAlignment="1">
      <alignment vertical="top" wrapText="1"/>
    </xf>
    <xf numFmtId="0" fontId="13" fillId="12" borderId="0" xfId="20" applyFont="1" applyFill="1" applyAlignment="1">
      <alignment horizontal="center" vertical="center" wrapText="1"/>
    </xf>
    <xf numFmtId="0" fontId="21" fillId="12" borderId="0" xfId="20" applyFont="1" applyFill="1" applyAlignment="1">
      <alignment horizontal="center" vertical="center" wrapText="1"/>
    </xf>
    <xf numFmtId="0" fontId="15" fillId="13" borderId="4" xfId="11" applyFont="1" applyFill="1" applyBorder="1" applyAlignment="1">
      <alignment horizontal="center" vertical="center"/>
    </xf>
    <xf numFmtId="0" fontId="15" fillId="13" borderId="6" xfId="11" applyFont="1" applyFill="1" applyBorder="1" applyAlignment="1">
      <alignment horizontal="center" vertical="center"/>
    </xf>
    <xf numFmtId="0" fontId="15" fillId="13" borderId="3" xfId="11" applyFont="1" applyFill="1" applyBorder="1" applyAlignment="1">
      <alignment horizontal="center" vertical="center"/>
    </xf>
    <xf numFmtId="0" fontId="15" fillId="13" borderId="8" xfId="11" applyFont="1" applyFill="1" applyBorder="1" applyAlignment="1">
      <alignment horizontal="center" vertical="center"/>
    </xf>
    <xf numFmtId="0" fontId="15" fillId="13" borderId="2" xfId="11" applyFont="1" applyFill="1" applyBorder="1" applyAlignment="1">
      <alignment horizontal="center" vertical="center"/>
    </xf>
    <xf numFmtId="0" fontId="22" fillId="0" borderId="0" xfId="0" applyFont="1" applyAlignment="1">
      <alignment horizontal="right" vertical="center" wrapText="1"/>
    </xf>
    <xf numFmtId="14" fontId="36" fillId="0" borderId="0" xfId="0" applyNumberFormat="1" applyFont="1" applyAlignment="1">
      <alignment horizontal="left" vertical="center" wrapText="1"/>
    </xf>
    <xf numFmtId="0" fontId="36" fillId="0" borderId="0" xfId="0" applyFont="1" applyAlignment="1">
      <alignment horizontal="left" vertical="center" wrapText="1"/>
    </xf>
    <xf numFmtId="0" fontId="36" fillId="0" borderId="0" xfId="0" applyFont="1" applyAlignment="1">
      <alignment vertical="center" wrapText="1"/>
    </xf>
    <xf numFmtId="0" fontId="20" fillId="0" borderId="0" xfId="0" applyFont="1" applyAlignment="1">
      <alignment vertical="center" wrapText="1"/>
    </xf>
    <xf numFmtId="0" fontId="15" fillId="0" borderId="0" xfId="0" applyFont="1" applyAlignment="1">
      <alignment vertical="center" wrapText="1"/>
    </xf>
    <xf numFmtId="0" fontId="44" fillId="0" borderId="0" xfId="23" applyFont="1" applyAlignment="1">
      <alignment vertical="center" wrapText="1"/>
    </xf>
    <xf numFmtId="0" fontId="14" fillId="18" borderId="18" xfId="0" applyFont="1" applyFill="1" applyBorder="1" applyAlignment="1">
      <alignment horizontal="left" vertical="top" wrapText="1"/>
    </xf>
    <xf numFmtId="0" fontId="14" fillId="18" borderId="0" xfId="0" applyFont="1" applyFill="1" applyBorder="1" applyAlignment="1">
      <alignment horizontal="left" vertical="top" wrapText="1"/>
    </xf>
    <xf numFmtId="0" fontId="14" fillId="18" borderId="24" xfId="0" applyFont="1" applyFill="1" applyBorder="1" applyAlignment="1">
      <alignment horizontal="left" vertical="top" wrapText="1"/>
    </xf>
    <xf numFmtId="0" fontId="14" fillId="18" borderId="22" xfId="0" applyFont="1" applyFill="1" applyBorder="1" applyAlignment="1">
      <alignment horizontal="left" vertical="top" wrapText="1"/>
    </xf>
    <xf numFmtId="0" fontId="14" fillId="18" borderId="9" xfId="0" applyFont="1" applyFill="1" applyBorder="1" applyAlignment="1">
      <alignment horizontal="left" vertical="top" wrapText="1"/>
    </xf>
    <xf numFmtId="0" fontId="14" fillId="18" borderId="23" xfId="0" applyFont="1" applyFill="1" applyBorder="1" applyAlignment="1">
      <alignment horizontal="left" vertical="top" wrapText="1"/>
    </xf>
    <xf numFmtId="0" fontId="34" fillId="15" borderId="20" xfId="0" applyFont="1" applyFill="1" applyBorder="1" applyAlignment="1">
      <alignment horizontal="center" vertical="center"/>
    </xf>
    <xf numFmtId="0" fontId="34" fillId="15" borderId="21" xfId="0" applyFont="1" applyFill="1" applyBorder="1" applyAlignment="1">
      <alignment horizontal="center" vertical="center"/>
    </xf>
    <xf numFmtId="0" fontId="33" fillId="19" borderId="0" xfId="0" applyFont="1" applyFill="1" applyAlignment="1">
      <alignment horizontal="center" vertical="center"/>
    </xf>
    <xf numFmtId="0" fontId="15" fillId="13" borderId="13" xfId="11" applyFont="1" applyFill="1" applyBorder="1" applyAlignment="1">
      <alignment horizontal="center" vertical="center" textRotation="90" wrapText="1"/>
    </xf>
    <xf numFmtId="0" fontId="15" fillId="13" borderId="5" xfId="11" applyFont="1" applyFill="1" applyBorder="1" applyAlignment="1">
      <alignment horizontal="center" vertical="center" textRotation="90" wrapText="1"/>
    </xf>
    <xf numFmtId="0" fontId="14" fillId="0" borderId="0" xfId="0" applyFont="1" applyAlignment="1">
      <alignment horizontal="center" wrapText="1"/>
    </xf>
    <xf numFmtId="9" fontId="29" fillId="0" borderId="0" xfId="0" applyNumberFormat="1" applyFont="1" applyAlignment="1">
      <alignment horizontal="center" vertical="top" wrapText="1"/>
    </xf>
    <xf numFmtId="0" fontId="29" fillId="0" borderId="0" xfId="0" applyFont="1" applyAlignment="1">
      <alignment horizontal="center" vertical="top" wrapText="1"/>
    </xf>
    <xf numFmtId="0" fontId="15" fillId="13" borderId="2" xfId="11" applyFont="1" applyFill="1" applyBorder="1" applyAlignment="1">
      <alignment horizontal="center" vertical="center" wrapText="1"/>
    </xf>
    <xf numFmtId="0" fontId="15" fillId="13" borderId="2" xfId="11" applyFont="1" applyFill="1" applyBorder="1" applyAlignment="1">
      <alignment horizontal="center" vertical="center" textRotation="90" wrapText="1"/>
    </xf>
    <xf numFmtId="0" fontId="30" fillId="12" borderId="0" xfId="20" applyFont="1" applyFill="1" applyAlignment="1">
      <alignment horizontal="center" vertical="center" wrapText="1"/>
    </xf>
    <xf numFmtId="0" fontId="28" fillId="12" borderId="0" xfId="20" applyFont="1" applyFill="1" applyAlignment="1">
      <alignment horizontal="center" vertical="center" wrapText="1"/>
    </xf>
    <xf numFmtId="0" fontId="15" fillId="13" borderId="11" xfId="11" applyFont="1" applyFill="1" applyBorder="1" applyAlignment="1">
      <alignment horizontal="center" vertical="center" textRotation="90" wrapText="1"/>
    </xf>
    <xf numFmtId="0" fontId="15" fillId="13" borderId="12" xfId="11" applyFont="1" applyFill="1" applyBorder="1" applyAlignment="1">
      <alignment horizontal="center" vertical="center" textRotation="90" wrapText="1"/>
    </xf>
    <xf numFmtId="0" fontId="15" fillId="13" borderId="14" xfId="11" applyFont="1" applyFill="1" applyBorder="1" applyAlignment="1">
      <alignment horizontal="center" vertical="center" textRotation="90" wrapText="1"/>
    </xf>
    <xf numFmtId="0" fontId="15" fillId="13" borderId="15" xfId="11" applyFont="1" applyFill="1" applyBorder="1" applyAlignment="1">
      <alignment horizontal="center" vertical="center" textRotation="90" wrapText="1"/>
    </xf>
    <xf numFmtId="0" fontId="15" fillId="13" borderId="1" xfId="11" applyFont="1" applyFill="1" applyBorder="1" applyAlignment="1">
      <alignment horizontal="center" vertical="center" textRotation="90" wrapText="1"/>
    </xf>
    <xf numFmtId="0" fontId="15" fillId="13" borderId="4" xfId="11" applyFont="1" applyFill="1" applyBorder="1" applyAlignment="1">
      <alignment horizontal="center" vertical="center" textRotation="90" wrapText="1"/>
    </xf>
    <xf numFmtId="0" fontId="15" fillId="13" borderId="6" xfId="11" applyFont="1" applyFill="1" applyBorder="1" applyAlignment="1">
      <alignment horizontal="center" vertical="center" textRotation="90" wrapText="1"/>
    </xf>
  </cellXfs>
  <cellStyles count="24">
    <cellStyle name="cf1" xfId="1"/>
    <cellStyle name="cf2" xfId="2"/>
    <cellStyle name="cf3" xfId="3"/>
    <cellStyle name="cf4" xfId="4"/>
    <cellStyle name="cf5" xfId="5"/>
    <cellStyle name="cf6" xfId="6"/>
    <cellStyle name="Conforme" xfId="7"/>
    <cellStyle name="Critère NA" xfId="8"/>
    <cellStyle name="Dérogation" xfId="9"/>
    <cellStyle name="Dérogation-N" xfId="10"/>
    <cellStyle name="Entête tableau" xfId="11"/>
    <cellStyle name="Excel Built-in Hyperlink" xfId="12"/>
    <cellStyle name="Heading" xfId="13"/>
    <cellStyle name="Heading1" xfId="14"/>
    <cellStyle name="Lien hypertexte" xfId="23" builtinId="8"/>
    <cellStyle name="Non applicable" xfId="15"/>
    <cellStyle name="Non conforme" xfId="16"/>
    <cellStyle name="Non testé" xfId="17"/>
    <cellStyle name="Normal" xfId="0" builtinId="0" customBuiltin="1"/>
    <cellStyle name="Pourcentage" xfId="22" builtinId="5"/>
    <cellStyle name="Result" xfId="18"/>
    <cellStyle name="Result2" xfId="19"/>
    <cellStyle name="Titre tableau" xfId="20"/>
    <cellStyle name="TitreViolet" xfId="21"/>
  </cellStyles>
  <dxfs count="204">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s>
  <tableStyles count="0" defaultTableStyle="TableStyleMedium2" defaultPivotStyle="PivotStyleLight16"/>
  <colors>
    <mruColors>
      <color rgb="FF08828A"/>
      <color rgb="FFECECEC"/>
      <color rgb="FFEDEEED"/>
      <color rgb="FFDD1A3E"/>
      <color rgb="FF7F807F"/>
      <color rgb="FFFED000"/>
      <color rgb="FF0B43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73144</xdr:colOff>
      <xdr:row>1</xdr:row>
      <xdr:rowOff>165100</xdr:rowOff>
    </xdr:from>
    <xdr:to>
      <xdr:col>1</xdr:col>
      <xdr:colOff>168910</xdr:colOff>
      <xdr:row>6</xdr:row>
      <xdr:rowOff>97735</xdr:rowOff>
    </xdr:to>
    <xdr:pic>
      <xdr:nvPicPr>
        <xdr:cNvPr id="4" name="Image 3" descr="Ideance (logo). ">
          <a:extLst>
            <a:ext uri="{FF2B5EF4-FFF2-40B4-BE49-F238E27FC236}">
              <a16:creationId xmlns="" xmlns:a16="http://schemas.microsoft.com/office/drawing/2014/main" id="{439F0787-7469-9C48-ACE6-779951FE28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144" y="457200"/>
          <a:ext cx="815856" cy="8673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19</xdr:col>
      <xdr:colOff>457199</xdr:colOff>
      <xdr:row>9</xdr:row>
      <xdr:rowOff>170330</xdr:rowOff>
    </xdr:from>
    <xdr:to>
      <xdr:col>19</xdr:col>
      <xdr:colOff>1904999</xdr:colOff>
      <xdr:row>9</xdr:row>
      <xdr:rowOff>532280</xdr:rowOff>
    </xdr:to>
    <xdr:pic>
      <xdr:nvPicPr>
        <xdr:cNvPr id="3" name="Image 2">
          <a:extLst>
            <a:ext uri="{FF2B5EF4-FFF2-40B4-BE49-F238E27FC236}">
              <a16:creationId xmlns="" xmlns:a16="http://schemas.microsoft.com/office/drawing/2014/main" id="{F870BE10-98A8-4AF4-86A8-BD32AFCB06A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826752" y="3496236"/>
          <a:ext cx="1447800" cy="361950"/>
        </a:xfrm>
        <a:prstGeom prst="rect">
          <a:avLst/>
        </a:prstGeom>
      </xdr:spPr>
    </xdr:pic>
    <xdr:clientData/>
  </xdr:twoCellAnchor>
  <xdr:twoCellAnchor editAs="oneCell">
    <xdr:from>
      <xdr:col>19</xdr:col>
      <xdr:colOff>179294</xdr:colOff>
      <xdr:row>9</xdr:row>
      <xdr:rowOff>627530</xdr:rowOff>
    </xdr:from>
    <xdr:to>
      <xdr:col>19</xdr:col>
      <xdr:colOff>2219725</xdr:colOff>
      <xdr:row>9</xdr:row>
      <xdr:rowOff>993322</xdr:rowOff>
    </xdr:to>
    <xdr:pic>
      <xdr:nvPicPr>
        <xdr:cNvPr id="4" name="Image 3">
          <a:extLst>
            <a:ext uri="{FF2B5EF4-FFF2-40B4-BE49-F238E27FC236}">
              <a16:creationId xmlns="" xmlns:a16="http://schemas.microsoft.com/office/drawing/2014/main" id="{AE7913C5-FA5D-4424-B076-BFD6D383A42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548847" y="3953436"/>
          <a:ext cx="2034716" cy="3657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59765</xdr:colOff>
      <xdr:row>14</xdr:row>
      <xdr:rowOff>493058</xdr:rowOff>
    </xdr:from>
    <xdr:to>
      <xdr:col>6</xdr:col>
      <xdr:colOff>508000</xdr:colOff>
      <xdr:row>16</xdr:row>
      <xdr:rowOff>57897</xdr:rowOff>
    </xdr:to>
    <xdr:pic>
      <xdr:nvPicPr>
        <xdr:cNvPr id="2" name="Image 1">
          <a:extLst>
            <a:ext uri="{FF2B5EF4-FFF2-40B4-BE49-F238E27FC236}">
              <a16:creationId xmlns="" xmlns:a16="http://schemas.microsoft.com/office/drawing/2014/main" id="{484E49B0-DC36-BF4F-9DFF-FE1C0779B5D8}"/>
            </a:ext>
          </a:extLst>
        </xdr:cNvPr>
        <xdr:cNvPicPr>
          <a:picLocks noChangeAspect="1"/>
        </xdr:cNvPicPr>
      </xdr:nvPicPr>
      <xdr:blipFill>
        <a:blip xmlns:r="http://schemas.openxmlformats.org/officeDocument/2006/relationships" r:embed="rId1"/>
        <a:stretch>
          <a:fillRect/>
        </a:stretch>
      </xdr:blipFill>
      <xdr:spPr>
        <a:xfrm>
          <a:off x="10145059" y="14104470"/>
          <a:ext cx="3033059" cy="1462368"/>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dage-sage.eau-loire-bretagne.fr/home.html" TargetMode="External"/><Relationship Id="rId1" Type="http://schemas.openxmlformats.org/officeDocument/2006/relationships/hyperlink" Target="https://sdage-sage.eau-loire-bretagne.fr/"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abSelected="1" zoomScaleNormal="100" workbookViewId="0">
      <selection activeCell="D10" sqref="D10:D18"/>
    </sheetView>
  </sheetViews>
  <sheetFormatPr baseColWidth="10" defaultColWidth="10.77734375" defaultRowHeight="14.25"/>
  <cols>
    <col min="1" max="1" width="9.44140625" style="1" bestFit="1" customWidth="1"/>
    <col min="2" max="2" width="20.77734375" style="1" customWidth="1"/>
    <col min="3" max="3" width="55.33203125" style="1" customWidth="1"/>
    <col min="4" max="4" width="35" style="1" customWidth="1"/>
    <col min="5" max="1019" width="10.77734375" style="1" customWidth="1"/>
    <col min="1020" max="16384" width="10.77734375" style="1"/>
  </cols>
  <sheetData>
    <row r="1" spans="1:5" ht="23.25" customHeight="1">
      <c r="A1" s="99" t="s">
        <v>246</v>
      </c>
      <c r="B1" s="99"/>
      <c r="C1" s="99"/>
      <c r="D1" s="99"/>
    </row>
    <row r="2" spans="1:5" ht="14.1" customHeight="1">
      <c r="A2" s="99" t="s">
        <v>417</v>
      </c>
      <c r="B2" s="99"/>
      <c r="C2" s="99"/>
      <c r="D2" s="99"/>
    </row>
    <row r="3" spans="1:5" ht="15" customHeight="1">
      <c r="A3" s="4"/>
      <c r="B3" s="106" t="s">
        <v>261</v>
      </c>
      <c r="C3" s="106"/>
      <c r="D3" s="107">
        <v>44515</v>
      </c>
      <c r="E3" s="108"/>
    </row>
    <row r="4" spans="1:5" ht="15">
      <c r="A4" s="4"/>
      <c r="B4" s="106" t="s">
        <v>282</v>
      </c>
      <c r="C4" s="106"/>
      <c r="D4" s="109" t="s">
        <v>320</v>
      </c>
      <c r="E4" s="110"/>
    </row>
    <row r="5" spans="1:5" ht="15" customHeight="1">
      <c r="A5" s="4"/>
      <c r="B5" s="106" t="s">
        <v>262</v>
      </c>
      <c r="C5" s="106"/>
      <c r="D5" s="111" t="s">
        <v>0</v>
      </c>
      <c r="E5" s="111"/>
    </row>
    <row r="6" spans="1:5" ht="15" customHeight="1">
      <c r="A6" s="4"/>
      <c r="B6" s="106" t="s">
        <v>263</v>
      </c>
      <c r="C6" s="106"/>
      <c r="D6" s="112" t="s">
        <v>321</v>
      </c>
      <c r="E6" s="111"/>
    </row>
    <row r="8" spans="1:5" s="5" customFormat="1" ht="19.5" customHeight="1">
      <c r="A8" s="19" t="s">
        <v>1</v>
      </c>
      <c r="B8" s="19" t="s">
        <v>2</v>
      </c>
      <c r="C8" s="88" t="s">
        <v>3</v>
      </c>
      <c r="D8" s="89" t="s">
        <v>4</v>
      </c>
    </row>
    <row r="9" spans="1:5" ht="15">
      <c r="A9" s="2" t="s">
        <v>5</v>
      </c>
      <c r="B9" s="3" t="s">
        <v>6</v>
      </c>
      <c r="C9" s="90" t="s">
        <v>307</v>
      </c>
      <c r="D9" s="71"/>
    </row>
    <row r="10" spans="1:5" ht="30">
      <c r="A10" s="2" t="s">
        <v>7</v>
      </c>
      <c r="B10" s="3" t="s">
        <v>284</v>
      </c>
      <c r="C10" s="90" t="s">
        <v>308</v>
      </c>
      <c r="D10" s="96" t="s">
        <v>291</v>
      </c>
    </row>
    <row r="11" spans="1:5" ht="30">
      <c r="A11" s="2" t="s">
        <v>8</v>
      </c>
      <c r="B11" s="3" t="s">
        <v>285</v>
      </c>
      <c r="C11" s="90" t="s">
        <v>310</v>
      </c>
      <c r="D11" s="97"/>
    </row>
    <row r="12" spans="1:5" ht="165">
      <c r="A12" s="2" t="s">
        <v>9</v>
      </c>
      <c r="B12" s="3" t="s">
        <v>286</v>
      </c>
      <c r="C12" s="90" t="s">
        <v>312</v>
      </c>
      <c r="D12" s="97"/>
    </row>
    <row r="13" spans="1:5" ht="30">
      <c r="A13" s="2" t="s">
        <v>10</v>
      </c>
      <c r="B13" s="3" t="s">
        <v>287</v>
      </c>
      <c r="C13" s="90" t="s">
        <v>311</v>
      </c>
      <c r="D13" s="97"/>
    </row>
    <row r="14" spans="1:5" ht="30">
      <c r="A14" s="2" t="s">
        <v>11</v>
      </c>
      <c r="B14" s="3" t="s">
        <v>13</v>
      </c>
      <c r="C14" s="90" t="s">
        <v>309</v>
      </c>
      <c r="D14" s="97"/>
    </row>
    <row r="15" spans="1:5" ht="30">
      <c r="A15" s="2" t="s">
        <v>12</v>
      </c>
      <c r="B15" s="3" t="s">
        <v>315</v>
      </c>
      <c r="C15" s="90" t="s">
        <v>314</v>
      </c>
      <c r="D15" s="97"/>
    </row>
    <row r="16" spans="1:5" ht="30">
      <c r="A16" s="2" t="s">
        <v>14</v>
      </c>
      <c r="B16" s="3" t="s">
        <v>317</v>
      </c>
      <c r="C16" s="90" t="s">
        <v>316</v>
      </c>
      <c r="D16" s="97"/>
    </row>
    <row r="17" spans="1:6" ht="30">
      <c r="A17" s="2" t="s">
        <v>15</v>
      </c>
      <c r="B17" s="3" t="s">
        <v>318</v>
      </c>
      <c r="C17" s="90" t="s">
        <v>319</v>
      </c>
      <c r="D17" s="97"/>
    </row>
    <row r="18" spans="1:6" ht="30">
      <c r="A18" s="2" t="s">
        <v>16</v>
      </c>
      <c r="B18" s="3" t="s">
        <v>288</v>
      </c>
      <c r="C18" s="90" t="s">
        <v>313</v>
      </c>
      <c r="D18" s="98"/>
    </row>
    <row r="20" spans="1:6" ht="15">
      <c r="A20" s="99" t="s">
        <v>252</v>
      </c>
      <c r="B20" s="99"/>
      <c r="C20" s="99"/>
      <c r="D20" s="99"/>
      <c r="E20" s="99"/>
    </row>
    <row r="21" spans="1:6">
      <c r="A21" s="100" t="s">
        <v>253</v>
      </c>
      <c r="B21" s="100"/>
      <c r="C21" s="100"/>
      <c r="D21" s="100"/>
      <c r="E21" s="100"/>
    </row>
    <row r="23" spans="1:6" ht="15">
      <c r="A23" s="101" t="s">
        <v>256</v>
      </c>
      <c r="B23" s="103" t="s">
        <v>264</v>
      </c>
      <c r="C23" s="104"/>
      <c r="D23" s="105" t="s">
        <v>257</v>
      </c>
      <c r="E23" s="105"/>
    </row>
    <row r="24" spans="1:6" ht="15">
      <c r="A24" s="102"/>
      <c r="B24" s="19" t="s">
        <v>254</v>
      </c>
      <c r="C24" s="88" t="s">
        <v>255</v>
      </c>
      <c r="D24" s="89" t="s">
        <v>254</v>
      </c>
      <c r="E24" s="89" t="s">
        <v>255</v>
      </c>
    </row>
    <row r="25" spans="1:6">
      <c r="A25" s="12">
        <v>1</v>
      </c>
      <c r="B25" s="12" t="s">
        <v>265</v>
      </c>
      <c r="C25" s="91" t="s">
        <v>322</v>
      </c>
      <c r="D25" s="29" t="s">
        <v>258</v>
      </c>
      <c r="E25" s="92" t="s">
        <v>296</v>
      </c>
    </row>
    <row r="26" spans="1:6">
      <c r="A26" s="12">
        <v>2</v>
      </c>
      <c r="B26" s="12" t="s">
        <v>265</v>
      </c>
      <c r="C26" s="91" t="s">
        <v>322</v>
      </c>
      <c r="D26" s="29" t="s">
        <v>259</v>
      </c>
      <c r="E26" s="92">
        <v>2022</v>
      </c>
    </row>
    <row r="27" spans="1:6">
      <c r="A27" s="12">
        <v>3</v>
      </c>
      <c r="B27" s="12" t="s">
        <v>283</v>
      </c>
      <c r="C27" s="91" t="s">
        <v>183</v>
      </c>
      <c r="D27" s="29" t="s">
        <v>260</v>
      </c>
      <c r="E27" s="92" t="s">
        <v>183</v>
      </c>
    </row>
    <row r="28" spans="1:6">
      <c r="A28" s="12">
        <v>4</v>
      </c>
      <c r="B28" s="12" t="s">
        <v>266</v>
      </c>
      <c r="C28" s="91" t="s">
        <v>323</v>
      </c>
      <c r="D28" s="29" t="s">
        <v>260</v>
      </c>
      <c r="E28" s="93" t="s">
        <v>323</v>
      </c>
      <c r="F28" s="87"/>
    </row>
  </sheetData>
  <mergeCells count="16">
    <mergeCell ref="B6:C6"/>
    <mergeCell ref="A1:D1"/>
    <mergeCell ref="A2:D2"/>
    <mergeCell ref="B3:C3"/>
    <mergeCell ref="B4:C4"/>
    <mergeCell ref="B5:C5"/>
    <mergeCell ref="D3:E3"/>
    <mergeCell ref="D4:E4"/>
    <mergeCell ref="D5:E5"/>
    <mergeCell ref="D6:E6"/>
    <mergeCell ref="D10:D18"/>
    <mergeCell ref="A20:E20"/>
    <mergeCell ref="A21:E21"/>
    <mergeCell ref="A23:A24"/>
    <mergeCell ref="B23:C23"/>
    <mergeCell ref="D23:E23"/>
  </mergeCells>
  <phoneticPr fontId="31" type="noConversion"/>
  <hyperlinks>
    <hyperlink ref="D6" r:id="rId1"/>
    <hyperlink ref="C9" r:id="rId2"/>
  </hyperlinks>
  <pageMargins left="0.39370078740157477" right="0.39370078740157477" top="0.78740157480314954" bottom="0.59015748031496063" header="0.39370078740157477" footer="0.39370078740157477"/>
  <pageSetup paperSize="9" scale="74" fitToWidth="0" fitToHeight="0" pageOrder="overThenDown" orientation="portrait" useFirstPageNumber="1" r:id="rId3"/>
  <headerFooter alignWithMargins="0">
    <oddHeader>&amp;LRGAA 3.0 - Relevé pour le site : wwww.site.fr&amp;R&amp;P/&amp;N - &amp;A</oddHead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B109"/>
  <sheetViews>
    <sheetView zoomScale="85" zoomScaleNormal="85" workbookViewId="0">
      <pane xSplit="4" ySplit="3" topLeftCell="E4" activePane="bottomRight" state="frozen"/>
      <selection activeCell="E17" sqref="E17"/>
      <selection pane="topRight" activeCell="E17" sqref="E17"/>
      <selection pane="bottomLeft" activeCell="E17" sqref="E17"/>
      <selection pane="bottomRight"/>
    </sheetView>
  </sheetViews>
  <sheetFormatPr baseColWidth="10" defaultColWidth="10.77734375" defaultRowHeight="14.25"/>
  <cols>
    <col min="1" max="1" width="3.77734375" style="1" customWidth="1"/>
    <col min="2" max="2" width="5.33203125" style="16" customWidth="1"/>
    <col min="3" max="3" width="35.77734375" style="11" customWidth="1"/>
    <col min="4" max="4" width="6.44140625" style="16" customWidth="1"/>
    <col min="5" max="5" width="80.77734375" style="11" customWidth="1"/>
    <col min="6" max="6" width="33.77734375" style="11" customWidth="1"/>
    <col min="7" max="1016" width="14.109375" style="11" customWidth="1"/>
    <col min="1017" max="1023" width="10.77734375" style="1" customWidth="1"/>
    <col min="1024" max="16384" width="10.77734375" style="1"/>
  </cols>
  <sheetData>
    <row r="1" spans="1:1016" s="13" customFormat="1" ht="15">
      <c r="A1" s="20" t="str">
        <f>Échantillon!B16</f>
        <v>Les Sage du bassin Loire-Bretagne</v>
      </c>
      <c r="B1" s="20"/>
      <c r="C1" s="21"/>
      <c r="D1" s="27"/>
      <c r="E1" s="20"/>
      <c r="F1" s="20"/>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row>
    <row r="2" spans="1:1016" s="13" customFormat="1">
      <c r="A2" s="22" t="str">
        <f>Échantillon!C16</f>
        <v>https://sdage-sage.eau-loire-bretagne.fr/home/les-sage/quest-ce-quun-sage/les-sage-du-bassin.html</v>
      </c>
      <c r="B2" s="22"/>
      <c r="C2" s="23"/>
      <c r="D2" s="28"/>
      <c r="E2" s="22"/>
      <c r="F2" s="22"/>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c r="IW2" s="17"/>
      <c r="IX2" s="17"/>
      <c r="IY2" s="17"/>
      <c r="IZ2" s="17"/>
      <c r="JA2" s="17"/>
      <c r="JB2" s="17"/>
      <c r="JC2" s="17"/>
      <c r="JD2" s="17"/>
      <c r="JE2" s="17"/>
      <c r="JF2" s="17"/>
      <c r="JG2" s="17"/>
      <c r="JH2" s="17"/>
      <c r="JI2" s="17"/>
      <c r="JJ2" s="17"/>
      <c r="JK2" s="17"/>
      <c r="JL2" s="17"/>
      <c r="JM2" s="17"/>
      <c r="JN2" s="17"/>
      <c r="JO2" s="17"/>
      <c r="JP2" s="17"/>
      <c r="JQ2" s="17"/>
      <c r="JR2" s="17"/>
      <c r="JS2" s="17"/>
      <c r="JT2" s="17"/>
      <c r="JU2" s="17"/>
      <c r="JV2" s="17"/>
      <c r="JW2" s="17"/>
      <c r="JX2" s="17"/>
      <c r="JY2" s="17"/>
      <c r="JZ2" s="17"/>
      <c r="KA2" s="17"/>
      <c r="KB2" s="17"/>
      <c r="KC2" s="17"/>
      <c r="KD2" s="17"/>
      <c r="KE2" s="17"/>
      <c r="KF2" s="17"/>
      <c r="KG2" s="17"/>
      <c r="KH2" s="17"/>
      <c r="KI2" s="17"/>
      <c r="KJ2" s="17"/>
      <c r="KK2" s="17"/>
      <c r="KL2" s="17"/>
      <c r="KM2" s="17"/>
      <c r="KN2" s="17"/>
      <c r="KO2" s="17"/>
      <c r="KP2" s="17"/>
      <c r="KQ2" s="17"/>
      <c r="KR2" s="17"/>
      <c r="KS2" s="17"/>
      <c r="KT2" s="17"/>
      <c r="KU2" s="17"/>
      <c r="KV2" s="17"/>
      <c r="KW2" s="17"/>
      <c r="KX2" s="17"/>
      <c r="KY2" s="17"/>
      <c r="KZ2" s="17"/>
      <c r="LA2" s="17"/>
      <c r="LB2" s="17"/>
      <c r="LC2" s="17"/>
      <c r="LD2" s="17"/>
      <c r="LE2" s="17"/>
      <c r="LF2" s="17"/>
      <c r="LG2" s="17"/>
      <c r="LH2" s="17"/>
      <c r="LI2" s="17"/>
      <c r="LJ2" s="17"/>
      <c r="LK2" s="17"/>
      <c r="LL2" s="17"/>
      <c r="LM2" s="17"/>
      <c r="LN2" s="17"/>
      <c r="LO2" s="17"/>
      <c r="LP2" s="17"/>
      <c r="LQ2" s="17"/>
      <c r="LR2" s="17"/>
      <c r="LS2" s="17"/>
      <c r="LT2" s="17"/>
      <c r="LU2" s="17"/>
      <c r="LV2" s="17"/>
      <c r="LW2" s="17"/>
      <c r="LX2" s="17"/>
      <c r="LY2" s="17"/>
      <c r="LZ2" s="17"/>
      <c r="MA2" s="17"/>
      <c r="MB2" s="17"/>
      <c r="MC2" s="17"/>
      <c r="MD2" s="17"/>
      <c r="ME2" s="17"/>
      <c r="MF2" s="17"/>
      <c r="MG2" s="17"/>
      <c r="MH2" s="17"/>
      <c r="MI2" s="17"/>
      <c r="MJ2" s="17"/>
      <c r="MK2" s="17"/>
      <c r="ML2" s="17"/>
      <c r="MM2" s="17"/>
      <c r="MN2" s="17"/>
      <c r="MO2" s="17"/>
      <c r="MP2" s="17"/>
      <c r="MQ2" s="17"/>
      <c r="MR2" s="17"/>
      <c r="MS2" s="17"/>
      <c r="MT2" s="17"/>
      <c r="MU2" s="17"/>
      <c r="MV2" s="17"/>
      <c r="MW2" s="17"/>
      <c r="MX2" s="17"/>
      <c r="MY2" s="17"/>
      <c r="MZ2" s="17"/>
      <c r="NA2" s="17"/>
      <c r="NB2" s="17"/>
      <c r="NC2" s="17"/>
      <c r="ND2" s="17"/>
      <c r="NE2" s="17"/>
      <c r="NF2" s="17"/>
      <c r="NG2" s="17"/>
      <c r="NH2" s="17"/>
      <c r="NI2" s="17"/>
      <c r="NJ2" s="17"/>
      <c r="NK2" s="17"/>
      <c r="NL2" s="17"/>
      <c r="NM2" s="17"/>
      <c r="NN2" s="17"/>
      <c r="NO2" s="17"/>
      <c r="NP2" s="17"/>
      <c r="NQ2" s="17"/>
      <c r="NR2" s="17"/>
      <c r="NS2" s="17"/>
      <c r="NT2" s="17"/>
      <c r="NU2" s="17"/>
      <c r="NV2" s="17"/>
      <c r="NW2" s="17"/>
      <c r="NX2" s="17"/>
      <c r="NY2" s="17"/>
      <c r="NZ2" s="17"/>
      <c r="OA2" s="17"/>
      <c r="OB2" s="17"/>
      <c r="OC2" s="17"/>
      <c r="OD2" s="17"/>
      <c r="OE2" s="17"/>
      <c r="OF2" s="17"/>
      <c r="OG2" s="17"/>
      <c r="OH2" s="17"/>
      <c r="OI2" s="17"/>
      <c r="OJ2" s="17"/>
      <c r="OK2" s="17"/>
      <c r="OL2" s="17"/>
      <c r="OM2" s="17"/>
      <c r="ON2" s="17"/>
      <c r="OO2" s="17"/>
      <c r="OP2" s="17"/>
      <c r="OQ2" s="17"/>
      <c r="OR2" s="17"/>
      <c r="OS2" s="17"/>
      <c r="OT2" s="17"/>
      <c r="OU2" s="17"/>
      <c r="OV2" s="17"/>
      <c r="OW2" s="17"/>
      <c r="OX2" s="17"/>
      <c r="OY2" s="17"/>
      <c r="OZ2" s="17"/>
      <c r="PA2" s="17"/>
      <c r="PB2" s="17"/>
      <c r="PC2" s="17"/>
      <c r="PD2" s="17"/>
      <c r="PE2" s="17"/>
      <c r="PF2" s="17"/>
      <c r="PG2" s="17"/>
      <c r="PH2" s="17"/>
      <c r="PI2" s="17"/>
      <c r="PJ2" s="17"/>
      <c r="PK2" s="17"/>
      <c r="PL2" s="17"/>
      <c r="PM2" s="17"/>
      <c r="PN2" s="17"/>
      <c r="PO2" s="17"/>
      <c r="PP2" s="17"/>
      <c r="PQ2" s="17"/>
      <c r="PR2" s="17"/>
      <c r="PS2" s="17"/>
      <c r="PT2" s="17"/>
      <c r="PU2" s="17"/>
      <c r="PV2" s="17"/>
      <c r="PW2" s="17"/>
      <c r="PX2" s="17"/>
      <c r="PY2" s="17"/>
      <c r="PZ2" s="17"/>
      <c r="QA2" s="17"/>
      <c r="QB2" s="17"/>
      <c r="QC2" s="17"/>
      <c r="QD2" s="17"/>
      <c r="QE2" s="17"/>
      <c r="QF2" s="17"/>
      <c r="QG2" s="17"/>
      <c r="QH2" s="17"/>
      <c r="QI2" s="17"/>
      <c r="QJ2" s="17"/>
      <c r="QK2" s="17"/>
      <c r="QL2" s="17"/>
      <c r="QM2" s="17"/>
      <c r="QN2" s="17"/>
      <c r="QO2" s="17"/>
      <c r="QP2" s="17"/>
      <c r="QQ2" s="17"/>
      <c r="QR2" s="17"/>
      <c r="QS2" s="17"/>
      <c r="QT2" s="17"/>
      <c r="QU2" s="17"/>
      <c r="QV2" s="17"/>
      <c r="QW2" s="17"/>
      <c r="QX2" s="17"/>
      <c r="QY2" s="17"/>
      <c r="QZ2" s="17"/>
      <c r="RA2" s="17"/>
      <c r="RB2" s="17"/>
      <c r="RC2" s="17"/>
      <c r="RD2" s="17"/>
      <c r="RE2" s="17"/>
      <c r="RF2" s="17"/>
      <c r="RG2" s="17"/>
      <c r="RH2" s="17"/>
      <c r="RI2" s="17"/>
      <c r="RJ2" s="17"/>
      <c r="RK2" s="17"/>
      <c r="RL2" s="17"/>
      <c r="RM2" s="17"/>
      <c r="RN2" s="17"/>
      <c r="RO2" s="17"/>
      <c r="RP2" s="17"/>
      <c r="RQ2" s="17"/>
      <c r="RR2" s="17"/>
      <c r="RS2" s="17"/>
      <c r="RT2" s="17"/>
      <c r="RU2" s="17"/>
      <c r="RV2" s="17"/>
      <c r="RW2" s="17"/>
      <c r="RX2" s="17"/>
      <c r="RY2" s="17"/>
      <c r="RZ2" s="17"/>
      <c r="SA2" s="17"/>
      <c r="SB2" s="17"/>
      <c r="SC2" s="17"/>
      <c r="SD2" s="17"/>
      <c r="SE2" s="17"/>
      <c r="SF2" s="17"/>
      <c r="SG2" s="17"/>
      <c r="SH2" s="17"/>
      <c r="SI2" s="17"/>
      <c r="SJ2" s="17"/>
      <c r="SK2" s="17"/>
      <c r="SL2" s="17"/>
      <c r="SM2" s="17"/>
      <c r="SN2" s="17"/>
      <c r="SO2" s="17"/>
      <c r="SP2" s="17"/>
      <c r="SQ2" s="17"/>
      <c r="SR2" s="17"/>
      <c r="SS2" s="17"/>
      <c r="ST2" s="17"/>
      <c r="SU2" s="17"/>
      <c r="SV2" s="17"/>
      <c r="SW2" s="17"/>
      <c r="SX2" s="17"/>
      <c r="SY2" s="17"/>
      <c r="SZ2" s="17"/>
      <c r="TA2" s="17"/>
      <c r="TB2" s="17"/>
      <c r="TC2" s="17"/>
      <c r="TD2" s="17"/>
      <c r="TE2" s="17"/>
      <c r="TF2" s="17"/>
      <c r="TG2" s="17"/>
      <c r="TH2" s="17"/>
      <c r="TI2" s="17"/>
      <c r="TJ2" s="17"/>
      <c r="TK2" s="17"/>
      <c r="TL2" s="17"/>
      <c r="TM2" s="17"/>
      <c r="TN2" s="17"/>
      <c r="TO2" s="17"/>
      <c r="TP2" s="17"/>
      <c r="TQ2" s="17"/>
      <c r="TR2" s="17"/>
      <c r="TS2" s="17"/>
      <c r="TT2" s="17"/>
      <c r="TU2" s="17"/>
      <c r="TV2" s="17"/>
      <c r="TW2" s="17"/>
      <c r="TX2" s="17"/>
      <c r="TY2" s="17"/>
      <c r="TZ2" s="17"/>
      <c r="UA2" s="17"/>
      <c r="UB2" s="17"/>
      <c r="UC2" s="17"/>
      <c r="UD2" s="17"/>
      <c r="UE2" s="17"/>
      <c r="UF2" s="17"/>
      <c r="UG2" s="17"/>
      <c r="UH2" s="17"/>
      <c r="UI2" s="17"/>
      <c r="UJ2" s="17"/>
      <c r="UK2" s="17"/>
      <c r="UL2" s="17"/>
      <c r="UM2" s="17"/>
      <c r="UN2" s="17"/>
      <c r="UO2" s="17"/>
      <c r="UP2" s="17"/>
      <c r="UQ2" s="17"/>
      <c r="UR2" s="17"/>
      <c r="US2" s="17"/>
      <c r="UT2" s="17"/>
      <c r="UU2" s="17"/>
      <c r="UV2" s="17"/>
      <c r="UW2" s="17"/>
      <c r="UX2" s="17"/>
      <c r="UY2" s="17"/>
      <c r="UZ2" s="17"/>
      <c r="VA2" s="17"/>
      <c r="VB2" s="17"/>
      <c r="VC2" s="17"/>
      <c r="VD2" s="17"/>
      <c r="VE2" s="17"/>
      <c r="VF2" s="17"/>
      <c r="VG2" s="17"/>
      <c r="VH2" s="17"/>
      <c r="VI2" s="17"/>
      <c r="VJ2" s="17"/>
      <c r="VK2" s="17"/>
      <c r="VL2" s="17"/>
      <c r="VM2" s="17"/>
      <c r="VN2" s="17"/>
      <c r="VO2" s="17"/>
      <c r="VP2" s="17"/>
      <c r="VQ2" s="17"/>
      <c r="VR2" s="17"/>
      <c r="VS2" s="17"/>
      <c r="VT2" s="17"/>
      <c r="VU2" s="17"/>
      <c r="VV2" s="17"/>
      <c r="VW2" s="17"/>
      <c r="VX2" s="17"/>
      <c r="VY2" s="17"/>
      <c r="VZ2" s="17"/>
      <c r="WA2" s="17"/>
      <c r="WB2" s="17"/>
      <c r="WC2" s="17"/>
      <c r="WD2" s="17"/>
      <c r="WE2" s="17"/>
      <c r="WF2" s="17"/>
      <c r="WG2" s="17"/>
      <c r="WH2" s="17"/>
      <c r="WI2" s="17"/>
      <c r="WJ2" s="17"/>
      <c r="WK2" s="17"/>
      <c r="WL2" s="17"/>
      <c r="WM2" s="17"/>
      <c r="WN2" s="17"/>
      <c r="WO2" s="17"/>
      <c r="WP2" s="17"/>
      <c r="WQ2" s="17"/>
      <c r="WR2" s="17"/>
      <c r="WS2" s="17"/>
      <c r="WT2" s="17"/>
      <c r="WU2" s="17"/>
      <c r="WV2" s="17"/>
      <c r="WW2" s="17"/>
      <c r="WX2" s="17"/>
      <c r="WY2" s="17"/>
      <c r="WZ2" s="17"/>
      <c r="XA2" s="17"/>
      <c r="XB2" s="17"/>
      <c r="XC2" s="17"/>
      <c r="XD2" s="17"/>
      <c r="XE2" s="17"/>
      <c r="XF2" s="17"/>
      <c r="XG2" s="17"/>
      <c r="XH2" s="17"/>
      <c r="XI2" s="17"/>
      <c r="XJ2" s="17"/>
      <c r="XK2" s="17"/>
      <c r="XL2" s="17"/>
      <c r="XM2" s="17"/>
      <c r="XN2" s="17"/>
      <c r="XO2" s="17"/>
      <c r="XP2" s="17"/>
      <c r="XQ2" s="17"/>
      <c r="XR2" s="17"/>
      <c r="XS2" s="17"/>
      <c r="XT2" s="17"/>
      <c r="XU2" s="17"/>
      <c r="XV2" s="17"/>
      <c r="XW2" s="17"/>
      <c r="XX2" s="17"/>
      <c r="XY2" s="17"/>
      <c r="XZ2" s="17"/>
      <c r="YA2" s="17"/>
      <c r="YB2" s="17"/>
      <c r="YC2" s="17"/>
      <c r="YD2" s="17"/>
      <c r="YE2" s="17"/>
      <c r="YF2" s="17"/>
      <c r="YG2" s="17"/>
      <c r="YH2" s="17"/>
      <c r="YI2" s="17"/>
      <c r="YJ2" s="17"/>
      <c r="YK2" s="17"/>
      <c r="YL2" s="17"/>
      <c r="YM2" s="17"/>
      <c r="YN2" s="17"/>
      <c r="YO2" s="17"/>
      <c r="YP2" s="17"/>
      <c r="YQ2" s="17"/>
      <c r="YR2" s="17"/>
      <c r="YS2" s="17"/>
      <c r="YT2" s="17"/>
      <c r="YU2" s="17"/>
      <c r="YV2" s="17"/>
      <c r="YW2" s="17"/>
      <c r="YX2" s="17"/>
      <c r="YY2" s="17"/>
      <c r="YZ2" s="17"/>
      <c r="ZA2" s="17"/>
      <c r="ZB2" s="17"/>
      <c r="ZC2" s="17"/>
      <c r="ZD2" s="17"/>
      <c r="ZE2" s="17"/>
      <c r="ZF2" s="17"/>
      <c r="ZG2" s="17"/>
      <c r="ZH2" s="17"/>
      <c r="ZI2" s="17"/>
      <c r="ZJ2" s="17"/>
      <c r="ZK2" s="17"/>
      <c r="ZL2" s="17"/>
      <c r="ZM2" s="17"/>
      <c r="ZN2" s="17"/>
      <c r="ZO2" s="17"/>
      <c r="ZP2" s="17"/>
      <c r="ZQ2" s="17"/>
      <c r="ZR2" s="17"/>
      <c r="ZS2" s="17"/>
      <c r="ZT2" s="17"/>
      <c r="ZU2" s="17"/>
      <c r="ZV2" s="17"/>
      <c r="ZW2" s="17"/>
      <c r="ZX2" s="17"/>
      <c r="ZY2" s="17"/>
      <c r="ZZ2" s="17"/>
      <c r="AAA2" s="17"/>
      <c r="AAB2" s="17"/>
      <c r="AAC2" s="17"/>
      <c r="AAD2" s="17"/>
      <c r="AAE2" s="17"/>
      <c r="AAF2" s="17"/>
      <c r="AAG2" s="17"/>
      <c r="AAH2" s="17"/>
      <c r="AAI2" s="17"/>
      <c r="AAJ2" s="17"/>
      <c r="AAK2" s="17"/>
      <c r="AAL2" s="17"/>
      <c r="AAM2" s="17"/>
      <c r="AAN2" s="17"/>
      <c r="AAO2" s="17"/>
      <c r="AAP2" s="17"/>
      <c r="AAQ2" s="17"/>
      <c r="AAR2" s="17"/>
      <c r="AAS2" s="17"/>
      <c r="AAT2" s="17"/>
      <c r="AAU2" s="17"/>
      <c r="AAV2" s="17"/>
      <c r="AAW2" s="17"/>
      <c r="AAX2" s="17"/>
      <c r="AAY2" s="17"/>
      <c r="AAZ2" s="17"/>
      <c r="ABA2" s="17"/>
      <c r="ABB2" s="17"/>
      <c r="ABC2" s="17"/>
      <c r="ABD2" s="17"/>
      <c r="ABE2" s="17"/>
      <c r="ABF2" s="17"/>
      <c r="ABG2" s="17"/>
      <c r="ABH2" s="17"/>
      <c r="ABI2" s="17"/>
      <c r="ABJ2" s="17"/>
      <c r="ABK2" s="17"/>
      <c r="ABL2" s="17"/>
      <c r="ABM2" s="17"/>
      <c r="ABN2" s="17"/>
      <c r="ABO2" s="17"/>
      <c r="ABP2" s="17"/>
      <c r="ABQ2" s="17"/>
      <c r="ABR2" s="17"/>
      <c r="ABS2" s="17"/>
      <c r="ABT2" s="17"/>
      <c r="ABU2" s="17"/>
      <c r="ABV2" s="17"/>
      <c r="ABW2" s="17"/>
      <c r="ABX2" s="17"/>
      <c r="ABY2" s="17"/>
      <c r="ABZ2" s="17"/>
      <c r="ACA2" s="17"/>
      <c r="ACB2" s="17"/>
      <c r="ACC2" s="17"/>
      <c r="ACD2" s="17"/>
      <c r="ACE2" s="17"/>
      <c r="ACF2" s="17"/>
      <c r="ACG2" s="17"/>
      <c r="ACH2" s="17"/>
      <c r="ACI2" s="17"/>
      <c r="ACJ2" s="17"/>
      <c r="ACK2" s="17"/>
      <c r="ACL2" s="17"/>
      <c r="ACM2" s="17"/>
      <c r="ACN2" s="17"/>
      <c r="ACO2" s="17"/>
      <c r="ACP2" s="17"/>
      <c r="ACQ2" s="17"/>
      <c r="ACR2" s="17"/>
      <c r="ACS2" s="17"/>
      <c r="ACT2" s="17"/>
      <c r="ACU2" s="17"/>
      <c r="ACV2" s="17"/>
      <c r="ACW2" s="17"/>
      <c r="ACX2" s="17"/>
      <c r="ACY2" s="17"/>
      <c r="ACZ2" s="17"/>
      <c r="ADA2" s="17"/>
      <c r="ADB2" s="17"/>
      <c r="ADC2" s="17"/>
      <c r="ADD2" s="17"/>
      <c r="ADE2" s="17"/>
      <c r="ADF2" s="17"/>
      <c r="ADG2" s="17"/>
      <c r="ADH2" s="17"/>
      <c r="ADI2" s="17"/>
      <c r="ADJ2" s="17"/>
      <c r="ADK2" s="17"/>
      <c r="ADL2" s="17"/>
      <c r="ADM2" s="17"/>
      <c r="ADN2" s="17"/>
      <c r="ADO2" s="17"/>
      <c r="ADP2" s="17"/>
      <c r="ADQ2" s="17"/>
      <c r="ADR2" s="17"/>
      <c r="ADS2" s="17"/>
      <c r="ADT2" s="17"/>
      <c r="ADU2" s="17"/>
      <c r="ADV2" s="17"/>
      <c r="ADW2" s="17"/>
      <c r="ADX2" s="17"/>
      <c r="ADY2" s="17"/>
      <c r="ADZ2" s="17"/>
      <c r="AEA2" s="17"/>
      <c r="AEB2" s="17"/>
      <c r="AEC2" s="17"/>
      <c r="AED2" s="17"/>
      <c r="AEE2" s="17"/>
      <c r="AEF2" s="17"/>
      <c r="AEG2" s="17"/>
      <c r="AEH2" s="17"/>
      <c r="AEI2" s="17"/>
      <c r="AEJ2" s="17"/>
      <c r="AEK2" s="17"/>
      <c r="AEL2" s="17"/>
      <c r="AEM2" s="17"/>
      <c r="AEN2" s="17"/>
      <c r="AEO2" s="17"/>
      <c r="AEP2" s="17"/>
      <c r="AEQ2" s="17"/>
      <c r="AER2" s="17"/>
      <c r="AES2" s="17"/>
      <c r="AET2" s="17"/>
      <c r="AEU2" s="17"/>
      <c r="AEV2" s="17"/>
      <c r="AEW2" s="17"/>
      <c r="AEX2" s="17"/>
      <c r="AEY2" s="17"/>
      <c r="AEZ2" s="17"/>
      <c r="AFA2" s="17"/>
      <c r="AFB2" s="17"/>
      <c r="AFC2" s="17"/>
      <c r="AFD2" s="17"/>
      <c r="AFE2" s="17"/>
      <c r="AFF2" s="17"/>
      <c r="AFG2" s="17"/>
      <c r="AFH2" s="17"/>
      <c r="AFI2" s="17"/>
      <c r="AFJ2" s="17"/>
      <c r="AFK2" s="17"/>
      <c r="AFL2" s="17"/>
      <c r="AFM2" s="17"/>
      <c r="AFN2" s="17"/>
      <c r="AFO2" s="17"/>
      <c r="AFP2" s="17"/>
      <c r="AFQ2" s="17"/>
      <c r="AFR2" s="17"/>
      <c r="AFS2" s="17"/>
      <c r="AFT2" s="17"/>
      <c r="AFU2" s="17"/>
      <c r="AFV2" s="17"/>
      <c r="AFW2" s="17"/>
      <c r="AFX2" s="17"/>
      <c r="AFY2" s="17"/>
      <c r="AFZ2" s="17"/>
      <c r="AGA2" s="17"/>
      <c r="AGB2" s="17"/>
      <c r="AGC2" s="17"/>
      <c r="AGD2" s="17"/>
      <c r="AGE2" s="17"/>
      <c r="AGF2" s="17"/>
      <c r="AGG2" s="17"/>
      <c r="AGH2" s="17"/>
      <c r="AGI2" s="17"/>
      <c r="AGJ2" s="17"/>
      <c r="AGK2" s="17"/>
      <c r="AGL2" s="17"/>
      <c r="AGM2" s="17"/>
      <c r="AGN2" s="17"/>
      <c r="AGO2" s="17"/>
      <c r="AGP2" s="17"/>
      <c r="AGQ2" s="17"/>
      <c r="AGR2" s="17"/>
      <c r="AGS2" s="17"/>
      <c r="AGT2" s="17"/>
      <c r="AGU2" s="17"/>
      <c r="AGV2" s="17"/>
      <c r="AGW2" s="17"/>
      <c r="AGX2" s="17"/>
      <c r="AGY2" s="17"/>
      <c r="AGZ2" s="17"/>
      <c r="AHA2" s="17"/>
      <c r="AHB2" s="17"/>
      <c r="AHC2" s="17"/>
      <c r="AHD2" s="17"/>
      <c r="AHE2" s="17"/>
      <c r="AHF2" s="17"/>
      <c r="AHG2" s="17"/>
      <c r="AHH2" s="17"/>
      <c r="AHI2" s="17"/>
      <c r="AHJ2" s="17"/>
      <c r="AHK2" s="17"/>
      <c r="AHL2" s="17"/>
      <c r="AHM2" s="17"/>
      <c r="AHN2" s="17"/>
      <c r="AHO2" s="17"/>
      <c r="AHP2" s="17"/>
      <c r="AHQ2" s="17"/>
      <c r="AHR2" s="17"/>
      <c r="AHS2" s="17"/>
      <c r="AHT2" s="17"/>
      <c r="AHU2" s="17"/>
      <c r="AHV2" s="17"/>
      <c r="AHW2" s="17"/>
      <c r="AHX2" s="17"/>
      <c r="AHY2" s="17"/>
      <c r="AHZ2" s="17"/>
      <c r="AIA2" s="17"/>
      <c r="AIB2" s="17"/>
      <c r="AIC2" s="17"/>
      <c r="AID2" s="17"/>
      <c r="AIE2" s="17"/>
      <c r="AIF2" s="17"/>
      <c r="AIG2" s="17"/>
      <c r="AIH2" s="17"/>
      <c r="AII2" s="17"/>
      <c r="AIJ2" s="17"/>
      <c r="AIK2" s="17"/>
      <c r="AIL2" s="17"/>
      <c r="AIM2" s="17"/>
      <c r="AIN2" s="17"/>
      <c r="AIO2" s="17"/>
      <c r="AIP2" s="17"/>
      <c r="AIQ2" s="17"/>
      <c r="AIR2" s="17"/>
      <c r="AIS2" s="17"/>
      <c r="AIT2" s="17"/>
      <c r="AIU2" s="17"/>
      <c r="AIV2" s="17"/>
      <c r="AIW2" s="17"/>
      <c r="AIX2" s="17"/>
      <c r="AIY2" s="17"/>
      <c r="AIZ2" s="17"/>
      <c r="AJA2" s="17"/>
      <c r="AJB2" s="17"/>
      <c r="AJC2" s="17"/>
      <c r="AJD2" s="17"/>
      <c r="AJE2" s="17"/>
      <c r="AJF2" s="17"/>
      <c r="AJG2" s="17"/>
      <c r="AJH2" s="17"/>
      <c r="AJI2" s="17"/>
      <c r="AJJ2" s="17"/>
      <c r="AJK2" s="17"/>
      <c r="AJL2" s="17"/>
      <c r="AJM2" s="17"/>
      <c r="AJN2" s="17"/>
      <c r="AJO2" s="17"/>
      <c r="AJP2" s="17"/>
      <c r="AJQ2" s="17"/>
      <c r="AJR2" s="17"/>
      <c r="AJS2" s="17"/>
      <c r="AJT2" s="17"/>
      <c r="AJU2" s="17"/>
      <c r="AJV2" s="17"/>
      <c r="AJW2" s="17"/>
      <c r="AJX2" s="17"/>
      <c r="AJY2" s="17"/>
      <c r="AJZ2" s="17"/>
      <c r="AKA2" s="17"/>
      <c r="AKB2" s="17"/>
      <c r="AKC2" s="17"/>
      <c r="AKD2" s="17"/>
      <c r="AKE2" s="17"/>
      <c r="AKF2" s="17"/>
      <c r="AKG2" s="17"/>
      <c r="AKH2" s="17"/>
      <c r="AKI2" s="17"/>
      <c r="AKJ2" s="17"/>
      <c r="AKK2" s="17"/>
      <c r="AKL2" s="17"/>
      <c r="AKM2" s="17"/>
      <c r="AKN2" s="17"/>
      <c r="AKO2" s="17"/>
      <c r="AKP2" s="17"/>
      <c r="AKQ2" s="17"/>
      <c r="AKR2" s="17"/>
      <c r="AKS2" s="17"/>
      <c r="AKT2" s="17"/>
      <c r="AKU2" s="17"/>
      <c r="AKV2" s="17"/>
      <c r="AKW2" s="17"/>
      <c r="AKX2" s="17"/>
      <c r="AKY2" s="17"/>
      <c r="AKZ2" s="17"/>
      <c r="ALA2" s="17"/>
      <c r="ALB2" s="17"/>
      <c r="ALC2" s="17"/>
      <c r="ALD2" s="17"/>
      <c r="ALE2" s="17"/>
      <c r="ALF2" s="17"/>
      <c r="ALG2" s="17"/>
      <c r="ALH2" s="17"/>
      <c r="ALI2" s="17"/>
      <c r="ALJ2" s="17"/>
      <c r="ALK2" s="17"/>
      <c r="ALL2" s="17"/>
      <c r="ALM2" s="17"/>
      <c r="ALN2" s="17"/>
      <c r="ALO2" s="17"/>
      <c r="ALP2" s="17"/>
      <c r="ALQ2" s="17"/>
      <c r="ALR2" s="17"/>
      <c r="ALS2" s="17"/>
      <c r="ALT2" s="17"/>
      <c r="ALU2" s="17"/>
      <c r="ALV2" s="17"/>
      <c r="ALW2" s="17"/>
      <c r="ALX2" s="17"/>
      <c r="ALY2" s="17"/>
      <c r="ALZ2" s="17"/>
      <c r="AMA2" s="17"/>
      <c r="AMB2" s="17"/>
    </row>
    <row r="3" spans="1:1016" ht="15">
      <c r="A3" s="24"/>
      <c r="B3" s="25" t="s">
        <v>248</v>
      </c>
      <c r="C3" s="25" t="s">
        <v>250</v>
      </c>
      <c r="D3" s="25" t="s">
        <v>251</v>
      </c>
      <c r="E3" s="25" t="s">
        <v>249</v>
      </c>
      <c r="F3" s="25" t="s">
        <v>4</v>
      </c>
    </row>
    <row r="4" spans="1:1016" ht="99.75">
      <c r="A4" s="136" t="str">
        <f>Synthèse!A9</f>
        <v>Images</v>
      </c>
      <c r="B4" s="12" t="str">
        <f>Synthèse!B9</f>
        <v>1.1</v>
      </c>
      <c r="C4" s="3" t="str">
        <f>Synthèse!C9</f>
        <v>Chaque image porteuse d’information a-t-elle une alternative textuelle ?</v>
      </c>
      <c r="D4" s="12" t="s">
        <v>30</v>
      </c>
      <c r="E4" s="3" t="s">
        <v>391</v>
      </c>
      <c r="F4" s="3"/>
      <c r="G4" s="1"/>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row>
    <row r="5" spans="1:1016" ht="42.75">
      <c r="A5" s="123"/>
      <c r="B5" s="12" t="str">
        <f>Synthèse!B10</f>
        <v>1.2</v>
      </c>
      <c r="C5" s="3" t="str">
        <f>Synthèse!C10</f>
        <v>Chaque image de décoration est-elle correctement ignorée par les technologies d’assistance ?</v>
      </c>
      <c r="D5" s="12" t="s">
        <v>29</v>
      </c>
      <c r="E5" s="3"/>
      <c r="F5" s="3"/>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c r="IG5" s="14"/>
      <c r="IH5" s="14"/>
      <c r="II5" s="14"/>
      <c r="IJ5" s="14"/>
      <c r="IK5" s="14"/>
      <c r="IL5" s="14"/>
      <c r="IM5" s="14"/>
      <c r="IN5" s="14"/>
      <c r="IO5" s="14"/>
      <c r="IP5" s="14"/>
      <c r="IQ5" s="14"/>
      <c r="IR5" s="14"/>
      <c r="IS5" s="14"/>
      <c r="IT5" s="14"/>
      <c r="IU5" s="14"/>
      <c r="IV5" s="14"/>
      <c r="IW5" s="14"/>
      <c r="IX5" s="14"/>
      <c r="IY5" s="14"/>
      <c r="IZ5" s="14"/>
      <c r="JA5" s="14"/>
      <c r="JB5" s="14"/>
      <c r="JC5" s="14"/>
      <c r="JD5" s="14"/>
      <c r="JE5" s="14"/>
      <c r="JF5" s="14"/>
      <c r="JG5" s="14"/>
      <c r="JH5" s="14"/>
      <c r="JI5" s="14"/>
      <c r="JJ5" s="14"/>
      <c r="JK5" s="14"/>
      <c r="JL5" s="14"/>
      <c r="JM5" s="14"/>
      <c r="JN5" s="14"/>
      <c r="JO5" s="14"/>
      <c r="JP5" s="14"/>
      <c r="JQ5" s="14"/>
      <c r="JR5" s="14"/>
      <c r="JS5" s="14"/>
      <c r="JT5" s="14"/>
      <c r="JU5" s="14"/>
      <c r="JV5" s="14"/>
      <c r="JW5" s="14"/>
      <c r="JX5" s="14"/>
      <c r="JY5" s="14"/>
      <c r="JZ5" s="14"/>
      <c r="KA5" s="14"/>
      <c r="KB5" s="14"/>
      <c r="KC5" s="14"/>
      <c r="KD5" s="14"/>
      <c r="KE5" s="14"/>
      <c r="KF5" s="14"/>
      <c r="KG5" s="14"/>
      <c r="KH5" s="14"/>
      <c r="KI5" s="14"/>
      <c r="KJ5" s="14"/>
      <c r="KK5" s="14"/>
      <c r="KL5" s="14"/>
      <c r="KM5" s="14"/>
      <c r="KN5" s="14"/>
      <c r="KO5" s="14"/>
      <c r="KP5" s="14"/>
      <c r="KQ5" s="14"/>
      <c r="KR5" s="14"/>
      <c r="KS5" s="14"/>
      <c r="KT5" s="14"/>
      <c r="KU5" s="14"/>
      <c r="KV5" s="14"/>
      <c r="KW5" s="14"/>
      <c r="KX5" s="14"/>
      <c r="KY5" s="14"/>
      <c r="KZ5" s="14"/>
      <c r="LA5" s="14"/>
      <c r="LB5" s="14"/>
      <c r="LC5" s="14"/>
      <c r="LD5" s="14"/>
      <c r="LE5" s="14"/>
      <c r="LF5" s="14"/>
      <c r="LG5" s="14"/>
      <c r="LH5" s="14"/>
      <c r="LI5" s="14"/>
      <c r="LJ5" s="14"/>
      <c r="LK5" s="14"/>
      <c r="LL5" s="14"/>
      <c r="LM5" s="14"/>
      <c r="LN5" s="14"/>
      <c r="LO5" s="14"/>
      <c r="LP5" s="14"/>
      <c r="LQ5" s="14"/>
      <c r="LR5" s="14"/>
      <c r="LS5" s="14"/>
      <c r="LT5" s="14"/>
      <c r="LU5" s="14"/>
      <c r="LV5" s="14"/>
      <c r="LW5" s="14"/>
      <c r="LX5" s="14"/>
      <c r="LY5" s="14"/>
      <c r="LZ5" s="14"/>
      <c r="MA5" s="14"/>
      <c r="MB5" s="14"/>
      <c r="MC5" s="14"/>
      <c r="MD5" s="14"/>
      <c r="ME5" s="14"/>
      <c r="MF5" s="14"/>
      <c r="MG5" s="14"/>
      <c r="MH5" s="14"/>
      <c r="MI5" s="14"/>
      <c r="MJ5" s="14"/>
      <c r="MK5" s="14"/>
      <c r="ML5" s="14"/>
      <c r="MM5" s="14"/>
      <c r="MN5" s="14"/>
      <c r="MO5" s="14"/>
      <c r="MP5" s="14"/>
      <c r="MQ5" s="14"/>
      <c r="MR5" s="14"/>
      <c r="MS5" s="14"/>
      <c r="MT5" s="14"/>
      <c r="MU5" s="14"/>
      <c r="MV5" s="14"/>
      <c r="MW5" s="14"/>
      <c r="MX5" s="14"/>
      <c r="MY5" s="14"/>
      <c r="MZ5" s="14"/>
      <c r="NA5" s="14"/>
      <c r="NB5" s="14"/>
      <c r="NC5" s="14"/>
      <c r="ND5" s="14"/>
      <c r="NE5" s="14"/>
      <c r="NF5" s="14"/>
      <c r="NG5" s="14"/>
      <c r="NH5" s="14"/>
      <c r="NI5" s="14"/>
      <c r="NJ5" s="14"/>
      <c r="NK5" s="14"/>
      <c r="NL5" s="14"/>
      <c r="NM5" s="14"/>
      <c r="NN5" s="14"/>
      <c r="NO5" s="14"/>
      <c r="NP5" s="14"/>
      <c r="NQ5" s="14"/>
      <c r="NR5" s="14"/>
      <c r="NS5" s="14"/>
      <c r="NT5" s="14"/>
      <c r="NU5" s="14"/>
      <c r="NV5" s="14"/>
      <c r="NW5" s="14"/>
      <c r="NX5" s="14"/>
      <c r="NY5" s="14"/>
      <c r="NZ5" s="14"/>
      <c r="OA5" s="14"/>
      <c r="OB5" s="14"/>
      <c r="OC5" s="14"/>
      <c r="OD5" s="14"/>
      <c r="OE5" s="14"/>
      <c r="OF5" s="14"/>
      <c r="OG5" s="14"/>
      <c r="OH5" s="14"/>
      <c r="OI5" s="14"/>
      <c r="OJ5" s="14"/>
      <c r="OK5" s="14"/>
      <c r="OL5" s="14"/>
      <c r="OM5" s="14"/>
      <c r="ON5" s="14"/>
      <c r="OO5" s="14"/>
      <c r="OP5" s="14"/>
      <c r="OQ5" s="14"/>
      <c r="OR5" s="14"/>
      <c r="OS5" s="14"/>
      <c r="OT5" s="14"/>
      <c r="OU5" s="14"/>
      <c r="OV5" s="14"/>
      <c r="OW5" s="14"/>
      <c r="OX5" s="14"/>
      <c r="OY5" s="14"/>
      <c r="OZ5" s="14"/>
      <c r="PA5" s="14"/>
      <c r="PB5" s="14"/>
      <c r="PC5" s="14"/>
      <c r="PD5" s="14"/>
      <c r="PE5" s="14"/>
      <c r="PF5" s="14"/>
      <c r="PG5" s="14"/>
      <c r="PH5" s="14"/>
      <c r="PI5" s="14"/>
      <c r="PJ5" s="14"/>
      <c r="PK5" s="14"/>
      <c r="PL5" s="14"/>
      <c r="PM5" s="14"/>
      <c r="PN5" s="14"/>
      <c r="PO5" s="14"/>
      <c r="PP5" s="14"/>
      <c r="PQ5" s="14"/>
      <c r="PR5" s="14"/>
      <c r="PS5" s="14"/>
      <c r="PT5" s="14"/>
      <c r="PU5" s="14"/>
      <c r="PV5" s="14"/>
      <c r="PW5" s="14"/>
      <c r="PX5" s="14"/>
      <c r="PY5" s="14"/>
      <c r="PZ5" s="14"/>
      <c r="QA5" s="14"/>
      <c r="QB5" s="14"/>
      <c r="QC5" s="14"/>
      <c r="QD5" s="14"/>
      <c r="QE5" s="14"/>
      <c r="QF5" s="14"/>
      <c r="QG5" s="14"/>
      <c r="QH5" s="14"/>
      <c r="QI5" s="14"/>
      <c r="QJ5" s="14"/>
      <c r="QK5" s="14"/>
      <c r="QL5" s="14"/>
      <c r="QM5" s="14"/>
      <c r="QN5" s="14"/>
      <c r="QO5" s="14"/>
      <c r="QP5" s="14"/>
      <c r="QQ5" s="14"/>
      <c r="QR5" s="14"/>
      <c r="QS5" s="14"/>
      <c r="QT5" s="14"/>
      <c r="QU5" s="14"/>
      <c r="QV5" s="14"/>
      <c r="QW5" s="14"/>
      <c r="QX5" s="14"/>
      <c r="QY5" s="14"/>
      <c r="QZ5" s="14"/>
      <c r="RA5" s="14"/>
      <c r="RB5" s="14"/>
      <c r="RC5" s="14"/>
      <c r="RD5" s="14"/>
      <c r="RE5" s="14"/>
      <c r="RF5" s="14"/>
      <c r="RG5" s="14"/>
      <c r="RH5" s="14"/>
      <c r="RI5" s="14"/>
      <c r="RJ5" s="14"/>
      <c r="RK5" s="14"/>
      <c r="RL5" s="14"/>
      <c r="RM5" s="14"/>
      <c r="RN5" s="14"/>
      <c r="RO5" s="14"/>
      <c r="RP5" s="14"/>
      <c r="RQ5" s="14"/>
      <c r="RR5" s="14"/>
      <c r="RS5" s="14"/>
      <c r="RT5" s="14"/>
      <c r="RU5" s="14"/>
      <c r="RV5" s="14"/>
      <c r="RW5" s="14"/>
      <c r="RX5" s="14"/>
      <c r="RY5" s="14"/>
      <c r="RZ5" s="14"/>
      <c r="SA5" s="14"/>
      <c r="SB5" s="14"/>
      <c r="SC5" s="14"/>
      <c r="SD5" s="14"/>
      <c r="SE5" s="14"/>
      <c r="SF5" s="14"/>
      <c r="SG5" s="14"/>
      <c r="SH5" s="14"/>
      <c r="SI5" s="14"/>
      <c r="SJ5" s="14"/>
      <c r="SK5" s="14"/>
      <c r="SL5" s="14"/>
      <c r="SM5" s="14"/>
      <c r="SN5" s="14"/>
      <c r="SO5" s="14"/>
      <c r="SP5" s="14"/>
      <c r="SQ5" s="14"/>
      <c r="SR5" s="14"/>
      <c r="SS5" s="14"/>
      <c r="ST5" s="14"/>
      <c r="SU5" s="14"/>
      <c r="SV5" s="14"/>
      <c r="SW5" s="14"/>
      <c r="SX5" s="14"/>
      <c r="SY5" s="14"/>
      <c r="SZ5" s="14"/>
      <c r="TA5" s="14"/>
      <c r="TB5" s="14"/>
      <c r="TC5" s="14"/>
      <c r="TD5" s="14"/>
      <c r="TE5" s="14"/>
      <c r="TF5" s="14"/>
      <c r="TG5" s="14"/>
      <c r="TH5" s="14"/>
      <c r="TI5" s="14"/>
      <c r="TJ5" s="14"/>
      <c r="TK5" s="14"/>
      <c r="TL5" s="14"/>
      <c r="TM5" s="14"/>
      <c r="TN5" s="14"/>
      <c r="TO5" s="14"/>
      <c r="TP5" s="14"/>
      <c r="TQ5" s="14"/>
      <c r="TR5" s="14"/>
      <c r="TS5" s="14"/>
      <c r="TT5" s="14"/>
      <c r="TU5" s="14"/>
      <c r="TV5" s="14"/>
      <c r="TW5" s="14"/>
      <c r="TX5" s="14"/>
      <c r="TY5" s="14"/>
      <c r="TZ5" s="14"/>
      <c r="UA5" s="14"/>
      <c r="UB5" s="14"/>
      <c r="UC5" s="14"/>
      <c r="UD5" s="14"/>
      <c r="UE5" s="14"/>
      <c r="UF5" s="14"/>
      <c r="UG5" s="14"/>
      <c r="UH5" s="14"/>
      <c r="UI5" s="14"/>
      <c r="UJ5" s="14"/>
      <c r="UK5" s="14"/>
      <c r="UL5" s="14"/>
      <c r="UM5" s="14"/>
      <c r="UN5" s="14"/>
      <c r="UO5" s="14"/>
      <c r="UP5" s="14"/>
      <c r="UQ5" s="14"/>
      <c r="UR5" s="14"/>
      <c r="US5" s="14"/>
      <c r="UT5" s="14"/>
      <c r="UU5" s="14"/>
      <c r="UV5" s="14"/>
      <c r="UW5" s="14"/>
      <c r="UX5" s="14"/>
      <c r="UY5" s="14"/>
      <c r="UZ5" s="14"/>
      <c r="VA5" s="14"/>
      <c r="VB5" s="14"/>
      <c r="VC5" s="14"/>
      <c r="VD5" s="14"/>
      <c r="VE5" s="14"/>
      <c r="VF5" s="14"/>
      <c r="VG5" s="14"/>
      <c r="VH5" s="14"/>
      <c r="VI5" s="14"/>
      <c r="VJ5" s="14"/>
      <c r="VK5" s="14"/>
      <c r="VL5" s="14"/>
      <c r="VM5" s="14"/>
      <c r="VN5" s="14"/>
      <c r="VO5" s="14"/>
      <c r="VP5" s="14"/>
      <c r="VQ5" s="14"/>
      <c r="VR5" s="14"/>
      <c r="VS5" s="14"/>
      <c r="VT5" s="14"/>
      <c r="VU5" s="14"/>
      <c r="VV5" s="14"/>
      <c r="VW5" s="14"/>
      <c r="VX5" s="14"/>
      <c r="VY5" s="14"/>
      <c r="VZ5" s="14"/>
      <c r="WA5" s="14"/>
      <c r="WB5" s="14"/>
      <c r="WC5" s="14"/>
      <c r="WD5" s="14"/>
      <c r="WE5" s="14"/>
      <c r="WF5" s="14"/>
      <c r="WG5" s="14"/>
      <c r="WH5" s="14"/>
      <c r="WI5" s="14"/>
      <c r="WJ5" s="14"/>
      <c r="WK5" s="14"/>
      <c r="WL5" s="14"/>
      <c r="WM5" s="14"/>
      <c r="WN5" s="14"/>
      <c r="WO5" s="14"/>
      <c r="WP5" s="14"/>
      <c r="WQ5" s="14"/>
      <c r="WR5" s="14"/>
      <c r="WS5" s="14"/>
      <c r="WT5" s="14"/>
      <c r="WU5" s="14"/>
      <c r="WV5" s="14"/>
      <c r="WW5" s="14"/>
      <c r="WX5" s="14"/>
      <c r="WY5" s="14"/>
      <c r="WZ5" s="14"/>
      <c r="XA5" s="14"/>
      <c r="XB5" s="14"/>
      <c r="XC5" s="14"/>
      <c r="XD5" s="14"/>
      <c r="XE5" s="14"/>
      <c r="XF5" s="14"/>
      <c r="XG5" s="14"/>
      <c r="XH5" s="14"/>
      <c r="XI5" s="14"/>
      <c r="XJ5" s="14"/>
      <c r="XK5" s="14"/>
      <c r="XL5" s="14"/>
      <c r="XM5" s="14"/>
      <c r="XN5" s="14"/>
      <c r="XO5" s="14"/>
      <c r="XP5" s="14"/>
      <c r="XQ5" s="14"/>
      <c r="XR5" s="14"/>
      <c r="XS5" s="14"/>
      <c r="XT5" s="14"/>
      <c r="XU5" s="14"/>
      <c r="XV5" s="14"/>
      <c r="XW5" s="14"/>
      <c r="XX5" s="14"/>
      <c r="XY5" s="14"/>
      <c r="XZ5" s="14"/>
      <c r="YA5" s="14"/>
      <c r="YB5" s="14"/>
      <c r="YC5" s="14"/>
      <c r="YD5" s="14"/>
      <c r="YE5" s="14"/>
      <c r="YF5" s="14"/>
      <c r="YG5" s="14"/>
      <c r="YH5" s="14"/>
      <c r="YI5" s="14"/>
      <c r="YJ5" s="14"/>
      <c r="YK5" s="14"/>
      <c r="YL5" s="14"/>
      <c r="YM5" s="14"/>
      <c r="YN5" s="14"/>
      <c r="YO5" s="14"/>
      <c r="YP5" s="14"/>
      <c r="YQ5" s="14"/>
      <c r="YR5" s="14"/>
      <c r="YS5" s="14"/>
      <c r="YT5" s="14"/>
      <c r="YU5" s="14"/>
      <c r="YV5" s="14"/>
      <c r="YW5" s="14"/>
      <c r="YX5" s="14"/>
      <c r="YY5" s="14"/>
      <c r="YZ5" s="14"/>
      <c r="ZA5" s="14"/>
      <c r="ZB5" s="14"/>
      <c r="ZC5" s="14"/>
      <c r="ZD5" s="14"/>
      <c r="ZE5" s="14"/>
      <c r="ZF5" s="14"/>
      <c r="ZG5" s="14"/>
      <c r="ZH5" s="14"/>
      <c r="ZI5" s="14"/>
      <c r="ZJ5" s="14"/>
      <c r="ZK5" s="14"/>
      <c r="ZL5" s="14"/>
      <c r="ZM5" s="14"/>
      <c r="ZN5" s="14"/>
      <c r="ZO5" s="14"/>
      <c r="ZP5" s="14"/>
      <c r="ZQ5" s="14"/>
      <c r="ZR5" s="14"/>
      <c r="ZS5" s="14"/>
      <c r="ZT5" s="14"/>
      <c r="ZU5" s="14"/>
      <c r="ZV5" s="14"/>
      <c r="ZW5" s="14"/>
      <c r="ZX5" s="14"/>
      <c r="ZY5" s="14"/>
      <c r="ZZ5" s="14"/>
      <c r="AAA5" s="14"/>
      <c r="AAB5" s="14"/>
      <c r="AAC5" s="14"/>
      <c r="AAD5" s="14"/>
      <c r="AAE5" s="14"/>
      <c r="AAF5" s="14"/>
      <c r="AAG5" s="14"/>
      <c r="AAH5" s="14"/>
      <c r="AAI5" s="14"/>
      <c r="AAJ5" s="14"/>
      <c r="AAK5" s="14"/>
      <c r="AAL5" s="14"/>
      <c r="AAM5" s="14"/>
      <c r="AAN5" s="14"/>
      <c r="AAO5" s="14"/>
      <c r="AAP5" s="14"/>
      <c r="AAQ5" s="14"/>
      <c r="AAR5" s="14"/>
      <c r="AAS5" s="14"/>
      <c r="AAT5" s="14"/>
      <c r="AAU5" s="14"/>
      <c r="AAV5" s="14"/>
      <c r="AAW5" s="14"/>
      <c r="AAX5" s="14"/>
      <c r="AAY5" s="14"/>
      <c r="AAZ5" s="14"/>
      <c r="ABA5" s="14"/>
      <c r="ABB5" s="14"/>
      <c r="ABC5" s="14"/>
      <c r="ABD5" s="14"/>
      <c r="ABE5" s="14"/>
      <c r="ABF5" s="14"/>
      <c r="ABG5" s="14"/>
      <c r="ABH5" s="14"/>
      <c r="ABI5" s="14"/>
      <c r="ABJ5" s="14"/>
      <c r="ABK5" s="14"/>
      <c r="ABL5" s="14"/>
      <c r="ABM5" s="14"/>
      <c r="ABN5" s="14"/>
      <c r="ABO5" s="14"/>
      <c r="ABP5" s="14"/>
      <c r="ABQ5" s="14"/>
      <c r="ABR5" s="14"/>
      <c r="ABS5" s="14"/>
      <c r="ABT5" s="14"/>
      <c r="ABU5" s="14"/>
      <c r="ABV5" s="14"/>
      <c r="ABW5" s="14"/>
      <c r="ABX5" s="14"/>
      <c r="ABY5" s="14"/>
      <c r="ABZ5" s="14"/>
      <c r="ACA5" s="14"/>
      <c r="ACB5" s="14"/>
      <c r="ACC5" s="14"/>
      <c r="ACD5" s="14"/>
      <c r="ACE5" s="14"/>
      <c r="ACF5" s="14"/>
      <c r="ACG5" s="14"/>
      <c r="ACH5" s="14"/>
      <c r="ACI5" s="14"/>
      <c r="ACJ5" s="14"/>
      <c r="ACK5" s="14"/>
      <c r="ACL5" s="14"/>
      <c r="ACM5" s="14"/>
      <c r="ACN5" s="14"/>
      <c r="ACO5" s="14"/>
      <c r="ACP5" s="14"/>
      <c r="ACQ5" s="14"/>
      <c r="ACR5" s="14"/>
      <c r="ACS5" s="14"/>
      <c r="ACT5" s="14"/>
      <c r="ACU5" s="14"/>
      <c r="ACV5" s="14"/>
      <c r="ACW5" s="14"/>
      <c r="ACX5" s="14"/>
      <c r="ACY5" s="14"/>
      <c r="ACZ5" s="14"/>
      <c r="ADA5" s="14"/>
      <c r="ADB5" s="14"/>
      <c r="ADC5" s="14"/>
      <c r="ADD5" s="14"/>
      <c r="ADE5" s="14"/>
      <c r="ADF5" s="14"/>
      <c r="ADG5" s="14"/>
      <c r="ADH5" s="14"/>
      <c r="ADI5" s="14"/>
      <c r="ADJ5" s="14"/>
      <c r="ADK5" s="14"/>
      <c r="ADL5" s="14"/>
      <c r="ADM5" s="14"/>
      <c r="ADN5" s="14"/>
      <c r="ADO5" s="14"/>
      <c r="ADP5" s="14"/>
      <c r="ADQ5" s="14"/>
      <c r="ADR5" s="14"/>
      <c r="ADS5" s="14"/>
      <c r="ADT5" s="14"/>
      <c r="ADU5" s="14"/>
      <c r="ADV5" s="14"/>
      <c r="ADW5" s="14"/>
      <c r="ADX5" s="14"/>
      <c r="ADY5" s="14"/>
      <c r="ADZ5" s="14"/>
      <c r="AEA5" s="14"/>
      <c r="AEB5" s="14"/>
      <c r="AEC5" s="14"/>
      <c r="AED5" s="14"/>
      <c r="AEE5" s="14"/>
      <c r="AEF5" s="14"/>
      <c r="AEG5" s="14"/>
      <c r="AEH5" s="14"/>
      <c r="AEI5" s="14"/>
      <c r="AEJ5" s="14"/>
      <c r="AEK5" s="14"/>
      <c r="AEL5" s="14"/>
      <c r="AEM5" s="14"/>
      <c r="AEN5" s="14"/>
      <c r="AEO5" s="14"/>
      <c r="AEP5" s="14"/>
      <c r="AEQ5" s="14"/>
      <c r="AER5" s="14"/>
      <c r="AES5" s="14"/>
      <c r="AET5" s="14"/>
      <c r="AEU5" s="14"/>
      <c r="AEV5" s="14"/>
      <c r="AEW5" s="14"/>
      <c r="AEX5" s="14"/>
      <c r="AEY5" s="14"/>
      <c r="AEZ5" s="14"/>
      <c r="AFA5" s="14"/>
      <c r="AFB5" s="14"/>
      <c r="AFC5" s="14"/>
      <c r="AFD5" s="14"/>
      <c r="AFE5" s="14"/>
      <c r="AFF5" s="14"/>
      <c r="AFG5" s="14"/>
      <c r="AFH5" s="14"/>
      <c r="AFI5" s="14"/>
      <c r="AFJ5" s="14"/>
      <c r="AFK5" s="14"/>
      <c r="AFL5" s="14"/>
      <c r="AFM5" s="14"/>
      <c r="AFN5" s="14"/>
      <c r="AFO5" s="14"/>
      <c r="AFP5" s="14"/>
      <c r="AFQ5" s="14"/>
      <c r="AFR5" s="14"/>
      <c r="AFS5" s="14"/>
      <c r="AFT5" s="14"/>
      <c r="AFU5" s="14"/>
      <c r="AFV5" s="14"/>
      <c r="AFW5" s="14"/>
      <c r="AFX5" s="14"/>
      <c r="AFY5" s="14"/>
      <c r="AFZ5" s="14"/>
      <c r="AGA5" s="14"/>
      <c r="AGB5" s="14"/>
      <c r="AGC5" s="14"/>
      <c r="AGD5" s="14"/>
      <c r="AGE5" s="14"/>
      <c r="AGF5" s="14"/>
      <c r="AGG5" s="14"/>
      <c r="AGH5" s="14"/>
      <c r="AGI5" s="14"/>
      <c r="AGJ5" s="14"/>
      <c r="AGK5" s="14"/>
      <c r="AGL5" s="14"/>
      <c r="AGM5" s="14"/>
      <c r="AGN5" s="14"/>
      <c r="AGO5" s="14"/>
      <c r="AGP5" s="14"/>
      <c r="AGQ5" s="14"/>
      <c r="AGR5" s="14"/>
      <c r="AGS5" s="14"/>
      <c r="AGT5" s="14"/>
      <c r="AGU5" s="14"/>
      <c r="AGV5" s="14"/>
      <c r="AGW5" s="14"/>
      <c r="AGX5" s="14"/>
      <c r="AGY5" s="14"/>
      <c r="AGZ5" s="14"/>
      <c r="AHA5" s="14"/>
      <c r="AHB5" s="14"/>
      <c r="AHC5" s="14"/>
      <c r="AHD5" s="14"/>
      <c r="AHE5" s="14"/>
      <c r="AHF5" s="14"/>
      <c r="AHG5" s="14"/>
      <c r="AHH5" s="14"/>
      <c r="AHI5" s="14"/>
      <c r="AHJ5" s="14"/>
      <c r="AHK5" s="14"/>
      <c r="AHL5" s="14"/>
      <c r="AHM5" s="14"/>
      <c r="AHN5" s="14"/>
      <c r="AHO5" s="14"/>
      <c r="AHP5" s="14"/>
      <c r="AHQ5" s="14"/>
      <c r="AHR5" s="14"/>
      <c r="AHS5" s="14"/>
      <c r="AHT5" s="14"/>
      <c r="AHU5" s="14"/>
      <c r="AHV5" s="14"/>
      <c r="AHW5" s="14"/>
      <c r="AHX5" s="14"/>
      <c r="AHY5" s="14"/>
      <c r="AHZ5" s="14"/>
      <c r="AIA5" s="14"/>
      <c r="AIB5" s="14"/>
      <c r="AIC5" s="14"/>
      <c r="AID5" s="14"/>
      <c r="AIE5" s="14"/>
      <c r="AIF5" s="14"/>
      <c r="AIG5" s="14"/>
      <c r="AIH5" s="14"/>
      <c r="AII5" s="14"/>
      <c r="AIJ5" s="14"/>
      <c r="AIK5" s="14"/>
      <c r="AIL5" s="14"/>
      <c r="AIM5" s="14"/>
      <c r="AIN5" s="14"/>
      <c r="AIO5" s="14"/>
      <c r="AIP5" s="14"/>
      <c r="AIQ5" s="14"/>
      <c r="AIR5" s="14"/>
      <c r="AIS5" s="14"/>
      <c r="AIT5" s="14"/>
      <c r="AIU5" s="14"/>
      <c r="AIV5" s="14"/>
      <c r="AIW5" s="14"/>
      <c r="AIX5" s="14"/>
      <c r="AIY5" s="14"/>
      <c r="AIZ5" s="14"/>
      <c r="AJA5" s="14"/>
      <c r="AJB5" s="14"/>
      <c r="AJC5" s="14"/>
      <c r="AJD5" s="14"/>
      <c r="AJE5" s="14"/>
      <c r="AJF5" s="14"/>
      <c r="AJG5" s="14"/>
      <c r="AJH5" s="14"/>
      <c r="AJI5" s="14"/>
      <c r="AJJ5" s="14"/>
      <c r="AJK5" s="14"/>
      <c r="AJL5" s="14"/>
      <c r="AJM5" s="14"/>
      <c r="AJN5" s="14"/>
      <c r="AJO5" s="14"/>
      <c r="AJP5" s="14"/>
      <c r="AJQ5" s="14"/>
      <c r="AJR5" s="14"/>
      <c r="AJS5" s="14"/>
      <c r="AJT5" s="14"/>
      <c r="AJU5" s="14"/>
      <c r="AJV5" s="14"/>
      <c r="AJW5" s="14"/>
      <c r="AJX5" s="14"/>
      <c r="AJY5" s="14"/>
      <c r="AJZ5" s="14"/>
      <c r="AKA5" s="14"/>
      <c r="AKB5" s="14"/>
      <c r="AKC5" s="14"/>
      <c r="AKD5" s="14"/>
      <c r="AKE5" s="14"/>
      <c r="AKF5" s="14"/>
      <c r="AKG5" s="14"/>
      <c r="AKH5" s="14"/>
      <c r="AKI5" s="14"/>
      <c r="AKJ5" s="14"/>
      <c r="AKK5" s="14"/>
      <c r="AKL5" s="14"/>
      <c r="AKM5" s="14"/>
      <c r="AKN5" s="14"/>
      <c r="AKO5" s="14"/>
      <c r="AKP5" s="14"/>
      <c r="AKQ5" s="14"/>
      <c r="AKR5" s="14"/>
      <c r="AKS5" s="14"/>
      <c r="AKT5" s="14"/>
      <c r="AKU5" s="14"/>
      <c r="AKV5" s="14"/>
      <c r="AKW5" s="14"/>
      <c r="AKX5" s="14"/>
      <c r="AKY5" s="14"/>
      <c r="AKZ5" s="14"/>
      <c r="ALA5" s="14"/>
      <c r="ALB5" s="14"/>
      <c r="ALC5" s="14"/>
      <c r="ALD5" s="14"/>
      <c r="ALE5" s="14"/>
      <c r="ALF5" s="14"/>
      <c r="ALG5" s="14"/>
      <c r="ALH5" s="14"/>
      <c r="ALI5" s="14"/>
      <c r="ALJ5" s="14"/>
      <c r="ALK5" s="14"/>
      <c r="ALL5" s="14"/>
      <c r="ALM5" s="14"/>
      <c r="ALN5" s="14"/>
      <c r="ALO5" s="14"/>
      <c r="ALP5" s="14"/>
      <c r="ALQ5" s="14"/>
      <c r="ALR5" s="14"/>
      <c r="ALS5" s="14"/>
      <c r="ALT5" s="14"/>
      <c r="ALU5" s="14"/>
      <c r="ALV5" s="14"/>
      <c r="ALW5" s="14"/>
      <c r="ALX5" s="14"/>
      <c r="ALY5" s="14"/>
      <c r="ALZ5" s="14"/>
      <c r="AMA5" s="14"/>
      <c r="AMB5" s="14"/>
    </row>
    <row r="6" spans="1:1016" ht="42.75">
      <c r="A6" s="123"/>
      <c r="B6" s="12" t="str">
        <f>Synthèse!B11</f>
        <v>1.3</v>
      </c>
      <c r="C6" s="3" t="str">
        <f>Synthèse!C11</f>
        <v>Pour chaque image porteuse d'information ayant une alternative textuelle, cette alternative est-elle pertinente (hors cas particuliers) ?</v>
      </c>
      <c r="D6" s="12" t="s">
        <v>29</v>
      </c>
      <c r="E6" s="81"/>
      <c r="F6" s="3"/>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c r="IT6" s="14"/>
      <c r="IU6" s="14"/>
      <c r="IV6" s="14"/>
      <c r="IW6" s="14"/>
      <c r="IX6" s="14"/>
      <c r="IY6" s="14"/>
      <c r="IZ6" s="14"/>
      <c r="JA6" s="14"/>
      <c r="JB6" s="14"/>
      <c r="JC6" s="14"/>
      <c r="JD6" s="14"/>
      <c r="JE6" s="14"/>
      <c r="JF6" s="14"/>
      <c r="JG6" s="14"/>
      <c r="JH6" s="14"/>
      <c r="JI6" s="14"/>
      <c r="JJ6" s="14"/>
      <c r="JK6" s="14"/>
      <c r="JL6" s="14"/>
      <c r="JM6" s="14"/>
      <c r="JN6" s="14"/>
      <c r="JO6" s="14"/>
      <c r="JP6" s="14"/>
      <c r="JQ6" s="14"/>
      <c r="JR6" s="14"/>
      <c r="JS6" s="14"/>
      <c r="JT6" s="14"/>
      <c r="JU6" s="14"/>
      <c r="JV6" s="14"/>
      <c r="JW6" s="14"/>
      <c r="JX6" s="14"/>
      <c r="JY6" s="14"/>
      <c r="JZ6" s="14"/>
      <c r="KA6" s="14"/>
      <c r="KB6" s="14"/>
      <c r="KC6" s="14"/>
      <c r="KD6" s="14"/>
      <c r="KE6" s="14"/>
      <c r="KF6" s="14"/>
      <c r="KG6" s="14"/>
      <c r="KH6" s="14"/>
      <c r="KI6" s="14"/>
      <c r="KJ6" s="14"/>
      <c r="KK6" s="14"/>
      <c r="KL6" s="14"/>
      <c r="KM6" s="14"/>
      <c r="KN6" s="14"/>
      <c r="KO6" s="14"/>
      <c r="KP6" s="14"/>
      <c r="KQ6" s="14"/>
      <c r="KR6" s="14"/>
      <c r="KS6" s="14"/>
      <c r="KT6" s="14"/>
      <c r="KU6" s="14"/>
      <c r="KV6" s="14"/>
      <c r="KW6" s="14"/>
      <c r="KX6" s="14"/>
      <c r="KY6" s="14"/>
      <c r="KZ6" s="14"/>
      <c r="LA6" s="14"/>
      <c r="LB6" s="14"/>
      <c r="LC6" s="14"/>
      <c r="LD6" s="14"/>
      <c r="LE6" s="14"/>
      <c r="LF6" s="14"/>
      <c r="LG6" s="14"/>
      <c r="LH6" s="14"/>
      <c r="LI6" s="14"/>
      <c r="LJ6" s="14"/>
      <c r="LK6" s="14"/>
      <c r="LL6" s="14"/>
      <c r="LM6" s="14"/>
      <c r="LN6" s="14"/>
      <c r="LO6" s="14"/>
      <c r="LP6" s="14"/>
      <c r="LQ6" s="14"/>
      <c r="LR6" s="14"/>
      <c r="LS6" s="14"/>
      <c r="LT6" s="14"/>
      <c r="LU6" s="14"/>
      <c r="LV6" s="14"/>
      <c r="LW6" s="14"/>
      <c r="LX6" s="14"/>
      <c r="LY6" s="14"/>
      <c r="LZ6" s="14"/>
      <c r="MA6" s="14"/>
      <c r="MB6" s="14"/>
      <c r="MC6" s="14"/>
      <c r="MD6" s="14"/>
      <c r="ME6" s="14"/>
      <c r="MF6" s="14"/>
      <c r="MG6" s="14"/>
      <c r="MH6" s="14"/>
      <c r="MI6" s="14"/>
      <c r="MJ6" s="14"/>
      <c r="MK6" s="14"/>
      <c r="ML6" s="14"/>
      <c r="MM6" s="14"/>
      <c r="MN6" s="14"/>
      <c r="MO6" s="14"/>
      <c r="MP6" s="14"/>
      <c r="MQ6" s="14"/>
      <c r="MR6" s="14"/>
      <c r="MS6" s="14"/>
      <c r="MT6" s="14"/>
      <c r="MU6" s="14"/>
      <c r="MV6" s="14"/>
      <c r="MW6" s="14"/>
      <c r="MX6" s="14"/>
      <c r="MY6" s="14"/>
      <c r="MZ6" s="14"/>
      <c r="NA6" s="14"/>
      <c r="NB6" s="14"/>
      <c r="NC6" s="14"/>
      <c r="ND6" s="14"/>
      <c r="NE6" s="14"/>
      <c r="NF6" s="14"/>
      <c r="NG6" s="14"/>
      <c r="NH6" s="14"/>
      <c r="NI6" s="14"/>
      <c r="NJ6" s="14"/>
      <c r="NK6" s="14"/>
      <c r="NL6" s="14"/>
      <c r="NM6" s="14"/>
      <c r="NN6" s="14"/>
      <c r="NO6" s="14"/>
      <c r="NP6" s="14"/>
      <c r="NQ6" s="14"/>
      <c r="NR6" s="14"/>
      <c r="NS6" s="14"/>
      <c r="NT6" s="14"/>
      <c r="NU6" s="14"/>
      <c r="NV6" s="14"/>
      <c r="NW6" s="14"/>
      <c r="NX6" s="14"/>
      <c r="NY6" s="14"/>
      <c r="NZ6" s="14"/>
      <c r="OA6" s="14"/>
      <c r="OB6" s="14"/>
      <c r="OC6" s="14"/>
      <c r="OD6" s="14"/>
      <c r="OE6" s="14"/>
      <c r="OF6" s="14"/>
      <c r="OG6" s="14"/>
      <c r="OH6" s="14"/>
      <c r="OI6" s="14"/>
      <c r="OJ6" s="14"/>
      <c r="OK6" s="14"/>
      <c r="OL6" s="14"/>
      <c r="OM6" s="14"/>
      <c r="ON6" s="14"/>
      <c r="OO6" s="14"/>
      <c r="OP6" s="14"/>
      <c r="OQ6" s="14"/>
      <c r="OR6" s="14"/>
      <c r="OS6" s="14"/>
      <c r="OT6" s="14"/>
      <c r="OU6" s="14"/>
      <c r="OV6" s="14"/>
      <c r="OW6" s="14"/>
      <c r="OX6" s="14"/>
      <c r="OY6" s="14"/>
      <c r="OZ6" s="14"/>
      <c r="PA6" s="14"/>
      <c r="PB6" s="14"/>
      <c r="PC6" s="14"/>
      <c r="PD6" s="14"/>
      <c r="PE6" s="14"/>
      <c r="PF6" s="14"/>
      <c r="PG6" s="14"/>
      <c r="PH6" s="14"/>
      <c r="PI6" s="14"/>
      <c r="PJ6" s="14"/>
      <c r="PK6" s="14"/>
      <c r="PL6" s="14"/>
      <c r="PM6" s="14"/>
      <c r="PN6" s="14"/>
      <c r="PO6" s="14"/>
      <c r="PP6" s="14"/>
      <c r="PQ6" s="14"/>
      <c r="PR6" s="14"/>
      <c r="PS6" s="14"/>
      <c r="PT6" s="14"/>
      <c r="PU6" s="14"/>
      <c r="PV6" s="14"/>
      <c r="PW6" s="14"/>
      <c r="PX6" s="14"/>
      <c r="PY6" s="14"/>
      <c r="PZ6" s="14"/>
      <c r="QA6" s="14"/>
      <c r="QB6" s="14"/>
      <c r="QC6" s="14"/>
      <c r="QD6" s="14"/>
      <c r="QE6" s="14"/>
      <c r="QF6" s="14"/>
      <c r="QG6" s="14"/>
      <c r="QH6" s="14"/>
      <c r="QI6" s="14"/>
      <c r="QJ6" s="14"/>
      <c r="QK6" s="14"/>
      <c r="QL6" s="14"/>
      <c r="QM6" s="14"/>
      <c r="QN6" s="14"/>
      <c r="QO6" s="14"/>
      <c r="QP6" s="14"/>
      <c r="QQ6" s="14"/>
      <c r="QR6" s="14"/>
      <c r="QS6" s="14"/>
      <c r="QT6" s="14"/>
      <c r="QU6" s="14"/>
      <c r="QV6" s="14"/>
      <c r="QW6" s="14"/>
      <c r="QX6" s="14"/>
      <c r="QY6" s="14"/>
      <c r="QZ6" s="14"/>
      <c r="RA6" s="14"/>
      <c r="RB6" s="14"/>
      <c r="RC6" s="14"/>
      <c r="RD6" s="14"/>
      <c r="RE6" s="14"/>
      <c r="RF6" s="14"/>
      <c r="RG6" s="14"/>
      <c r="RH6" s="14"/>
      <c r="RI6" s="14"/>
      <c r="RJ6" s="14"/>
      <c r="RK6" s="14"/>
      <c r="RL6" s="14"/>
      <c r="RM6" s="14"/>
      <c r="RN6" s="14"/>
      <c r="RO6" s="14"/>
      <c r="RP6" s="14"/>
      <c r="RQ6" s="14"/>
      <c r="RR6" s="14"/>
      <c r="RS6" s="14"/>
      <c r="RT6" s="14"/>
      <c r="RU6" s="14"/>
      <c r="RV6" s="14"/>
      <c r="RW6" s="14"/>
      <c r="RX6" s="14"/>
      <c r="RY6" s="14"/>
      <c r="RZ6" s="14"/>
      <c r="SA6" s="14"/>
      <c r="SB6" s="14"/>
      <c r="SC6" s="14"/>
      <c r="SD6" s="14"/>
      <c r="SE6" s="14"/>
      <c r="SF6" s="14"/>
      <c r="SG6" s="14"/>
      <c r="SH6" s="14"/>
      <c r="SI6" s="14"/>
      <c r="SJ6" s="14"/>
      <c r="SK6" s="14"/>
      <c r="SL6" s="14"/>
      <c r="SM6" s="14"/>
      <c r="SN6" s="14"/>
      <c r="SO6" s="14"/>
      <c r="SP6" s="14"/>
      <c r="SQ6" s="14"/>
      <c r="SR6" s="14"/>
      <c r="SS6" s="14"/>
      <c r="ST6" s="14"/>
      <c r="SU6" s="14"/>
      <c r="SV6" s="14"/>
      <c r="SW6" s="14"/>
      <c r="SX6" s="14"/>
      <c r="SY6" s="14"/>
      <c r="SZ6" s="14"/>
      <c r="TA6" s="14"/>
      <c r="TB6" s="14"/>
      <c r="TC6" s="14"/>
      <c r="TD6" s="14"/>
      <c r="TE6" s="14"/>
      <c r="TF6" s="14"/>
      <c r="TG6" s="14"/>
      <c r="TH6" s="14"/>
      <c r="TI6" s="14"/>
      <c r="TJ6" s="14"/>
      <c r="TK6" s="14"/>
      <c r="TL6" s="14"/>
      <c r="TM6" s="14"/>
      <c r="TN6" s="14"/>
      <c r="TO6" s="14"/>
      <c r="TP6" s="14"/>
      <c r="TQ6" s="14"/>
      <c r="TR6" s="14"/>
      <c r="TS6" s="14"/>
      <c r="TT6" s="14"/>
      <c r="TU6" s="14"/>
      <c r="TV6" s="14"/>
      <c r="TW6" s="14"/>
      <c r="TX6" s="14"/>
      <c r="TY6" s="14"/>
      <c r="TZ6" s="14"/>
      <c r="UA6" s="14"/>
      <c r="UB6" s="14"/>
      <c r="UC6" s="14"/>
      <c r="UD6" s="14"/>
      <c r="UE6" s="14"/>
      <c r="UF6" s="14"/>
      <c r="UG6" s="14"/>
      <c r="UH6" s="14"/>
      <c r="UI6" s="14"/>
      <c r="UJ6" s="14"/>
      <c r="UK6" s="14"/>
      <c r="UL6" s="14"/>
      <c r="UM6" s="14"/>
      <c r="UN6" s="14"/>
      <c r="UO6" s="14"/>
      <c r="UP6" s="14"/>
      <c r="UQ6" s="14"/>
      <c r="UR6" s="14"/>
      <c r="US6" s="14"/>
      <c r="UT6" s="14"/>
      <c r="UU6" s="14"/>
      <c r="UV6" s="14"/>
      <c r="UW6" s="14"/>
      <c r="UX6" s="14"/>
      <c r="UY6" s="14"/>
      <c r="UZ6" s="14"/>
      <c r="VA6" s="14"/>
      <c r="VB6" s="14"/>
      <c r="VC6" s="14"/>
      <c r="VD6" s="14"/>
      <c r="VE6" s="14"/>
      <c r="VF6" s="14"/>
      <c r="VG6" s="14"/>
      <c r="VH6" s="14"/>
      <c r="VI6" s="14"/>
      <c r="VJ6" s="14"/>
      <c r="VK6" s="14"/>
      <c r="VL6" s="14"/>
      <c r="VM6" s="14"/>
      <c r="VN6" s="14"/>
      <c r="VO6" s="14"/>
      <c r="VP6" s="14"/>
      <c r="VQ6" s="14"/>
      <c r="VR6" s="14"/>
      <c r="VS6" s="14"/>
      <c r="VT6" s="14"/>
      <c r="VU6" s="14"/>
      <c r="VV6" s="14"/>
      <c r="VW6" s="14"/>
      <c r="VX6" s="14"/>
      <c r="VY6" s="14"/>
      <c r="VZ6" s="14"/>
      <c r="WA6" s="14"/>
      <c r="WB6" s="14"/>
      <c r="WC6" s="14"/>
      <c r="WD6" s="14"/>
      <c r="WE6" s="14"/>
      <c r="WF6" s="14"/>
      <c r="WG6" s="14"/>
      <c r="WH6" s="14"/>
      <c r="WI6" s="14"/>
      <c r="WJ6" s="14"/>
      <c r="WK6" s="14"/>
      <c r="WL6" s="14"/>
      <c r="WM6" s="14"/>
      <c r="WN6" s="14"/>
      <c r="WO6" s="14"/>
      <c r="WP6" s="14"/>
      <c r="WQ6" s="14"/>
      <c r="WR6" s="14"/>
      <c r="WS6" s="14"/>
      <c r="WT6" s="14"/>
      <c r="WU6" s="14"/>
      <c r="WV6" s="14"/>
      <c r="WW6" s="14"/>
      <c r="WX6" s="14"/>
      <c r="WY6" s="14"/>
      <c r="WZ6" s="14"/>
      <c r="XA6" s="14"/>
      <c r="XB6" s="14"/>
      <c r="XC6" s="14"/>
      <c r="XD6" s="14"/>
      <c r="XE6" s="14"/>
      <c r="XF6" s="14"/>
      <c r="XG6" s="14"/>
      <c r="XH6" s="14"/>
      <c r="XI6" s="14"/>
      <c r="XJ6" s="14"/>
      <c r="XK6" s="14"/>
      <c r="XL6" s="14"/>
      <c r="XM6" s="14"/>
      <c r="XN6" s="14"/>
      <c r="XO6" s="14"/>
      <c r="XP6" s="14"/>
      <c r="XQ6" s="14"/>
      <c r="XR6" s="14"/>
      <c r="XS6" s="14"/>
      <c r="XT6" s="14"/>
      <c r="XU6" s="14"/>
      <c r="XV6" s="14"/>
      <c r="XW6" s="14"/>
      <c r="XX6" s="14"/>
      <c r="XY6" s="14"/>
      <c r="XZ6" s="14"/>
      <c r="YA6" s="14"/>
      <c r="YB6" s="14"/>
      <c r="YC6" s="14"/>
      <c r="YD6" s="14"/>
      <c r="YE6" s="14"/>
      <c r="YF6" s="14"/>
      <c r="YG6" s="14"/>
      <c r="YH6" s="14"/>
      <c r="YI6" s="14"/>
      <c r="YJ6" s="14"/>
      <c r="YK6" s="14"/>
      <c r="YL6" s="14"/>
      <c r="YM6" s="14"/>
      <c r="YN6" s="14"/>
      <c r="YO6" s="14"/>
      <c r="YP6" s="14"/>
      <c r="YQ6" s="14"/>
      <c r="YR6" s="14"/>
      <c r="YS6" s="14"/>
      <c r="YT6" s="14"/>
      <c r="YU6" s="14"/>
      <c r="YV6" s="14"/>
      <c r="YW6" s="14"/>
      <c r="YX6" s="14"/>
      <c r="YY6" s="14"/>
      <c r="YZ6" s="14"/>
      <c r="ZA6" s="14"/>
      <c r="ZB6" s="14"/>
      <c r="ZC6" s="14"/>
      <c r="ZD6" s="14"/>
      <c r="ZE6" s="14"/>
      <c r="ZF6" s="14"/>
      <c r="ZG6" s="14"/>
      <c r="ZH6" s="14"/>
      <c r="ZI6" s="14"/>
      <c r="ZJ6" s="14"/>
      <c r="ZK6" s="14"/>
      <c r="ZL6" s="14"/>
      <c r="ZM6" s="14"/>
      <c r="ZN6" s="14"/>
      <c r="ZO6" s="14"/>
      <c r="ZP6" s="14"/>
      <c r="ZQ6" s="14"/>
      <c r="ZR6" s="14"/>
      <c r="ZS6" s="14"/>
      <c r="ZT6" s="14"/>
      <c r="ZU6" s="14"/>
      <c r="ZV6" s="14"/>
      <c r="ZW6" s="14"/>
      <c r="ZX6" s="14"/>
      <c r="ZY6" s="14"/>
      <c r="ZZ6" s="14"/>
      <c r="AAA6" s="14"/>
      <c r="AAB6" s="14"/>
      <c r="AAC6" s="14"/>
      <c r="AAD6" s="14"/>
      <c r="AAE6" s="14"/>
      <c r="AAF6" s="14"/>
      <c r="AAG6" s="14"/>
      <c r="AAH6" s="14"/>
      <c r="AAI6" s="14"/>
      <c r="AAJ6" s="14"/>
      <c r="AAK6" s="14"/>
      <c r="AAL6" s="14"/>
      <c r="AAM6" s="14"/>
      <c r="AAN6" s="14"/>
      <c r="AAO6" s="14"/>
      <c r="AAP6" s="14"/>
      <c r="AAQ6" s="14"/>
      <c r="AAR6" s="14"/>
      <c r="AAS6" s="14"/>
      <c r="AAT6" s="14"/>
      <c r="AAU6" s="14"/>
      <c r="AAV6" s="14"/>
      <c r="AAW6" s="14"/>
      <c r="AAX6" s="14"/>
      <c r="AAY6" s="14"/>
      <c r="AAZ6" s="14"/>
      <c r="ABA6" s="14"/>
      <c r="ABB6" s="14"/>
      <c r="ABC6" s="14"/>
      <c r="ABD6" s="14"/>
      <c r="ABE6" s="14"/>
      <c r="ABF6" s="14"/>
      <c r="ABG6" s="14"/>
      <c r="ABH6" s="14"/>
      <c r="ABI6" s="14"/>
      <c r="ABJ6" s="14"/>
      <c r="ABK6" s="14"/>
      <c r="ABL6" s="14"/>
      <c r="ABM6" s="14"/>
      <c r="ABN6" s="14"/>
      <c r="ABO6" s="14"/>
      <c r="ABP6" s="14"/>
      <c r="ABQ6" s="14"/>
      <c r="ABR6" s="14"/>
      <c r="ABS6" s="14"/>
      <c r="ABT6" s="14"/>
      <c r="ABU6" s="14"/>
      <c r="ABV6" s="14"/>
      <c r="ABW6" s="14"/>
      <c r="ABX6" s="14"/>
      <c r="ABY6" s="14"/>
      <c r="ABZ6" s="14"/>
      <c r="ACA6" s="14"/>
      <c r="ACB6" s="14"/>
      <c r="ACC6" s="14"/>
      <c r="ACD6" s="14"/>
      <c r="ACE6" s="14"/>
      <c r="ACF6" s="14"/>
      <c r="ACG6" s="14"/>
      <c r="ACH6" s="14"/>
      <c r="ACI6" s="14"/>
      <c r="ACJ6" s="14"/>
      <c r="ACK6" s="14"/>
      <c r="ACL6" s="14"/>
      <c r="ACM6" s="14"/>
      <c r="ACN6" s="14"/>
      <c r="ACO6" s="14"/>
      <c r="ACP6" s="14"/>
      <c r="ACQ6" s="14"/>
      <c r="ACR6" s="14"/>
      <c r="ACS6" s="14"/>
      <c r="ACT6" s="14"/>
      <c r="ACU6" s="14"/>
      <c r="ACV6" s="14"/>
      <c r="ACW6" s="14"/>
      <c r="ACX6" s="14"/>
      <c r="ACY6" s="14"/>
      <c r="ACZ6" s="14"/>
      <c r="ADA6" s="14"/>
      <c r="ADB6" s="14"/>
      <c r="ADC6" s="14"/>
      <c r="ADD6" s="14"/>
      <c r="ADE6" s="14"/>
      <c r="ADF6" s="14"/>
      <c r="ADG6" s="14"/>
      <c r="ADH6" s="14"/>
      <c r="ADI6" s="14"/>
      <c r="ADJ6" s="14"/>
      <c r="ADK6" s="14"/>
      <c r="ADL6" s="14"/>
      <c r="ADM6" s="14"/>
      <c r="ADN6" s="14"/>
      <c r="ADO6" s="14"/>
      <c r="ADP6" s="14"/>
      <c r="ADQ6" s="14"/>
      <c r="ADR6" s="14"/>
      <c r="ADS6" s="14"/>
      <c r="ADT6" s="14"/>
      <c r="ADU6" s="14"/>
      <c r="ADV6" s="14"/>
      <c r="ADW6" s="14"/>
      <c r="ADX6" s="14"/>
      <c r="ADY6" s="14"/>
      <c r="ADZ6" s="14"/>
      <c r="AEA6" s="14"/>
      <c r="AEB6" s="14"/>
      <c r="AEC6" s="14"/>
      <c r="AED6" s="14"/>
      <c r="AEE6" s="14"/>
      <c r="AEF6" s="14"/>
      <c r="AEG6" s="14"/>
      <c r="AEH6" s="14"/>
      <c r="AEI6" s="14"/>
      <c r="AEJ6" s="14"/>
      <c r="AEK6" s="14"/>
      <c r="AEL6" s="14"/>
      <c r="AEM6" s="14"/>
      <c r="AEN6" s="14"/>
      <c r="AEO6" s="14"/>
      <c r="AEP6" s="14"/>
      <c r="AEQ6" s="14"/>
      <c r="AER6" s="14"/>
      <c r="AES6" s="14"/>
      <c r="AET6" s="14"/>
      <c r="AEU6" s="14"/>
      <c r="AEV6" s="14"/>
      <c r="AEW6" s="14"/>
      <c r="AEX6" s="14"/>
      <c r="AEY6" s="14"/>
      <c r="AEZ6" s="14"/>
      <c r="AFA6" s="14"/>
      <c r="AFB6" s="14"/>
      <c r="AFC6" s="14"/>
      <c r="AFD6" s="14"/>
      <c r="AFE6" s="14"/>
      <c r="AFF6" s="14"/>
      <c r="AFG6" s="14"/>
      <c r="AFH6" s="14"/>
      <c r="AFI6" s="14"/>
      <c r="AFJ6" s="14"/>
      <c r="AFK6" s="14"/>
      <c r="AFL6" s="14"/>
      <c r="AFM6" s="14"/>
      <c r="AFN6" s="14"/>
      <c r="AFO6" s="14"/>
      <c r="AFP6" s="14"/>
      <c r="AFQ6" s="14"/>
      <c r="AFR6" s="14"/>
      <c r="AFS6" s="14"/>
      <c r="AFT6" s="14"/>
      <c r="AFU6" s="14"/>
      <c r="AFV6" s="14"/>
      <c r="AFW6" s="14"/>
      <c r="AFX6" s="14"/>
      <c r="AFY6" s="14"/>
      <c r="AFZ6" s="14"/>
      <c r="AGA6" s="14"/>
      <c r="AGB6" s="14"/>
      <c r="AGC6" s="14"/>
      <c r="AGD6" s="14"/>
      <c r="AGE6" s="14"/>
      <c r="AGF6" s="14"/>
      <c r="AGG6" s="14"/>
      <c r="AGH6" s="14"/>
      <c r="AGI6" s="14"/>
      <c r="AGJ6" s="14"/>
      <c r="AGK6" s="14"/>
      <c r="AGL6" s="14"/>
      <c r="AGM6" s="14"/>
      <c r="AGN6" s="14"/>
      <c r="AGO6" s="14"/>
      <c r="AGP6" s="14"/>
      <c r="AGQ6" s="14"/>
      <c r="AGR6" s="14"/>
      <c r="AGS6" s="14"/>
      <c r="AGT6" s="14"/>
      <c r="AGU6" s="14"/>
      <c r="AGV6" s="14"/>
      <c r="AGW6" s="14"/>
      <c r="AGX6" s="14"/>
      <c r="AGY6" s="14"/>
      <c r="AGZ6" s="14"/>
      <c r="AHA6" s="14"/>
      <c r="AHB6" s="14"/>
      <c r="AHC6" s="14"/>
      <c r="AHD6" s="14"/>
      <c r="AHE6" s="14"/>
      <c r="AHF6" s="14"/>
      <c r="AHG6" s="14"/>
      <c r="AHH6" s="14"/>
      <c r="AHI6" s="14"/>
      <c r="AHJ6" s="14"/>
      <c r="AHK6" s="14"/>
      <c r="AHL6" s="14"/>
      <c r="AHM6" s="14"/>
      <c r="AHN6" s="14"/>
      <c r="AHO6" s="14"/>
      <c r="AHP6" s="14"/>
      <c r="AHQ6" s="14"/>
      <c r="AHR6" s="14"/>
      <c r="AHS6" s="14"/>
      <c r="AHT6" s="14"/>
      <c r="AHU6" s="14"/>
      <c r="AHV6" s="14"/>
      <c r="AHW6" s="14"/>
      <c r="AHX6" s="14"/>
      <c r="AHY6" s="14"/>
      <c r="AHZ6" s="14"/>
      <c r="AIA6" s="14"/>
      <c r="AIB6" s="14"/>
      <c r="AIC6" s="14"/>
      <c r="AID6" s="14"/>
      <c r="AIE6" s="14"/>
      <c r="AIF6" s="14"/>
      <c r="AIG6" s="14"/>
      <c r="AIH6" s="14"/>
      <c r="AII6" s="14"/>
      <c r="AIJ6" s="14"/>
      <c r="AIK6" s="14"/>
      <c r="AIL6" s="14"/>
      <c r="AIM6" s="14"/>
      <c r="AIN6" s="14"/>
      <c r="AIO6" s="14"/>
      <c r="AIP6" s="14"/>
      <c r="AIQ6" s="14"/>
      <c r="AIR6" s="14"/>
      <c r="AIS6" s="14"/>
      <c r="AIT6" s="14"/>
      <c r="AIU6" s="14"/>
      <c r="AIV6" s="14"/>
      <c r="AIW6" s="14"/>
      <c r="AIX6" s="14"/>
      <c r="AIY6" s="14"/>
      <c r="AIZ6" s="14"/>
      <c r="AJA6" s="14"/>
      <c r="AJB6" s="14"/>
      <c r="AJC6" s="14"/>
      <c r="AJD6" s="14"/>
      <c r="AJE6" s="14"/>
      <c r="AJF6" s="14"/>
      <c r="AJG6" s="14"/>
      <c r="AJH6" s="14"/>
      <c r="AJI6" s="14"/>
      <c r="AJJ6" s="14"/>
      <c r="AJK6" s="14"/>
      <c r="AJL6" s="14"/>
      <c r="AJM6" s="14"/>
      <c r="AJN6" s="14"/>
      <c r="AJO6" s="14"/>
      <c r="AJP6" s="14"/>
      <c r="AJQ6" s="14"/>
      <c r="AJR6" s="14"/>
      <c r="AJS6" s="14"/>
      <c r="AJT6" s="14"/>
      <c r="AJU6" s="14"/>
      <c r="AJV6" s="14"/>
      <c r="AJW6" s="14"/>
      <c r="AJX6" s="14"/>
      <c r="AJY6" s="14"/>
      <c r="AJZ6" s="14"/>
      <c r="AKA6" s="14"/>
      <c r="AKB6" s="14"/>
      <c r="AKC6" s="14"/>
      <c r="AKD6" s="14"/>
      <c r="AKE6" s="14"/>
      <c r="AKF6" s="14"/>
      <c r="AKG6" s="14"/>
      <c r="AKH6" s="14"/>
      <c r="AKI6" s="14"/>
      <c r="AKJ6" s="14"/>
      <c r="AKK6" s="14"/>
      <c r="AKL6" s="14"/>
      <c r="AKM6" s="14"/>
      <c r="AKN6" s="14"/>
      <c r="AKO6" s="14"/>
      <c r="AKP6" s="14"/>
      <c r="AKQ6" s="14"/>
      <c r="AKR6" s="14"/>
      <c r="AKS6" s="14"/>
      <c r="AKT6" s="14"/>
      <c r="AKU6" s="14"/>
      <c r="AKV6" s="14"/>
      <c r="AKW6" s="14"/>
      <c r="AKX6" s="14"/>
      <c r="AKY6" s="14"/>
      <c r="AKZ6" s="14"/>
      <c r="ALA6" s="14"/>
      <c r="ALB6" s="14"/>
      <c r="ALC6" s="14"/>
      <c r="ALD6" s="14"/>
      <c r="ALE6" s="14"/>
      <c r="ALF6" s="14"/>
      <c r="ALG6" s="14"/>
      <c r="ALH6" s="14"/>
      <c r="ALI6" s="14"/>
      <c r="ALJ6" s="14"/>
      <c r="ALK6" s="14"/>
      <c r="ALL6" s="14"/>
      <c r="ALM6" s="14"/>
      <c r="ALN6" s="14"/>
      <c r="ALO6" s="14"/>
      <c r="ALP6" s="14"/>
      <c r="ALQ6" s="14"/>
      <c r="ALR6" s="14"/>
      <c r="ALS6" s="14"/>
      <c r="ALT6" s="14"/>
      <c r="ALU6" s="14"/>
      <c r="ALV6" s="14"/>
      <c r="ALW6" s="14"/>
      <c r="ALX6" s="14"/>
      <c r="ALY6" s="14"/>
      <c r="ALZ6" s="14"/>
      <c r="AMA6" s="14"/>
      <c r="AMB6" s="14"/>
    </row>
    <row r="7" spans="1:1016" ht="57">
      <c r="A7" s="123"/>
      <c r="B7" s="12" t="str">
        <f>Synthèse!B12</f>
        <v>1.4</v>
      </c>
      <c r="C7" s="3" t="str">
        <f>Synthèse!C12</f>
        <v>Pour chaque image utilisée comme CAPTCHA ou comme image-test, ayant une alternative textuelle, cette alternative permet-elle d’identifier la nature et la fonction de l’image ?</v>
      </c>
      <c r="D7" s="12" t="s">
        <v>31</v>
      </c>
      <c r="E7" s="3"/>
      <c r="F7" s="3"/>
    </row>
    <row r="8" spans="1:1016" ht="42.75">
      <c r="A8" s="123"/>
      <c r="B8" s="12" t="str">
        <f>Synthèse!B13</f>
        <v>1.5</v>
      </c>
      <c r="C8" s="3" t="str">
        <f>Synthèse!C13</f>
        <v>Pour chaque image utilisée comme CAPTCHA, une solution d’accès alternatif au contenu ou à la fonction du CAPTCHA est-elle présente ?</v>
      </c>
      <c r="D8" s="12" t="s">
        <v>31</v>
      </c>
      <c r="E8" s="26"/>
      <c r="F8" s="3"/>
    </row>
    <row r="9" spans="1:1016" ht="28.5">
      <c r="A9" s="123"/>
      <c r="B9" s="12" t="str">
        <f>Synthèse!B14</f>
        <v>1.6</v>
      </c>
      <c r="C9" s="3" t="str">
        <f>Synthèse!C14</f>
        <v>Chaque image porteuse d’information a-t-elle, si nécessaire, une description détaillée ?</v>
      </c>
      <c r="D9" s="12" t="s">
        <v>31</v>
      </c>
      <c r="E9" s="84" t="s">
        <v>392</v>
      </c>
      <c r="F9" s="3"/>
    </row>
    <row r="10" spans="1:1016" ht="42.75">
      <c r="A10" s="123"/>
      <c r="B10" s="12" t="str">
        <f>Synthèse!B15</f>
        <v>1.7</v>
      </c>
      <c r="C10" s="3" t="str">
        <f>Synthèse!C15</f>
        <v>Pour chaque image porteuse d’information ayant une description détaillée, cette description est-elle pertinente ?</v>
      </c>
      <c r="D10" s="12" t="s">
        <v>31</v>
      </c>
      <c r="E10" s="81"/>
      <c r="F10" s="3"/>
    </row>
    <row r="11" spans="1:1016" ht="71.25">
      <c r="A11" s="123"/>
      <c r="B11" s="12" t="str">
        <f>Synthèse!B16</f>
        <v>1.8</v>
      </c>
      <c r="C11" s="3" t="str">
        <f>Synthèse!C16</f>
        <v>Chaque image texte porteuse d’information, en l’absence d’un mécanisme de remplacement, doit si possible être remplacée par du texte stylé. Cette règle est-elle respectée (hors cas particuliers) ?</v>
      </c>
      <c r="D11" s="12" t="s">
        <v>31</v>
      </c>
      <c r="E11" s="3"/>
      <c r="F11" s="3"/>
    </row>
    <row r="12" spans="1:1016" ht="408" customHeight="1">
      <c r="A12" s="137"/>
      <c r="B12" s="12" t="str">
        <f>Synthèse!B17</f>
        <v>1.9</v>
      </c>
      <c r="C12" s="3" t="str">
        <f>Synthèse!C17</f>
        <v>Chaque légende d’image est-elle, si nécessaire, correctement reliée à l’image correspondante ?</v>
      </c>
      <c r="D12" s="12" t="s">
        <v>30</v>
      </c>
      <c r="E12" s="3" t="s">
        <v>396</v>
      </c>
      <c r="F12" s="3"/>
    </row>
    <row r="13" spans="1:1016" ht="17.100000000000001" customHeight="1">
      <c r="A13" s="135" t="str">
        <f>Synthèse!A19</f>
        <v>Cadres</v>
      </c>
      <c r="B13" s="41" t="str">
        <f>Synthèse!B19</f>
        <v>2.1</v>
      </c>
      <c r="C13" s="40" t="str">
        <f>Synthèse!C19</f>
        <v>Chaque cadre a-t-il un titre de cadre ?</v>
      </c>
      <c r="D13" s="41" t="s">
        <v>31</v>
      </c>
      <c r="E13" s="42"/>
      <c r="F13" s="40"/>
    </row>
    <row r="14" spans="1:1016" ht="33.6" customHeight="1">
      <c r="A14" s="135"/>
      <c r="B14" s="41" t="str">
        <f>Synthèse!B20</f>
        <v>2.2</v>
      </c>
      <c r="C14" s="40" t="str">
        <f>Synthèse!C20</f>
        <v>Pour chaque cadre ayant un titre de cadre, ce titre de cadre est-il pertinent ?</v>
      </c>
      <c r="D14" s="41" t="s">
        <v>31</v>
      </c>
      <c r="E14" s="40"/>
      <c r="F14" s="40"/>
    </row>
    <row r="15" spans="1:1016" ht="45" customHeight="1">
      <c r="A15" s="135" t="str">
        <f>Synthèse!A22</f>
        <v>Couleurs</v>
      </c>
      <c r="B15" s="12" t="str">
        <f>Synthèse!B22</f>
        <v>3.1</v>
      </c>
      <c r="C15" s="3" t="str">
        <f>Synthèse!C22</f>
        <v>Dans chaque page web, l’information ne doit pas être donnée uniquement par la couleur. Cette règle est-elle respectée ?</v>
      </c>
      <c r="D15" s="12" t="s">
        <v>29</v>
      </c>
      <c r="E15" s="3"/>
      <c r="F15" s="3"/>
    </row>
    <row r="16" spans="1:1016" ht="99.75">
      <c r="A16" s="135"/>
      <c r="B16" s="12" t="str">
        <f>Synthèse!B23</f>
        <v>3.2</v>
      </c>
      <c r="C16" s="3" t="str">
        <f>Synthèse!C23</f>
        <v>Dans chaque page web, le contraste entre la couleur du texte et la couleur de son arrière-plan est-il suffisamment élevé (hors cas particuliers) ?</v>
      </c>
      <c r="D16" s="12" t="s">
        <v>30</v>
      </c>
      <c r="E16" s="7" t="s">
        <v>395</v>
      </c>
      <c r="F16" s="7"/>
    </row>
    <row r="17" spans="1:6" ht="71.25">
      <c r="A17" s="135"/>
      <c r="B17" s="12" t="str">
        <f>Synthèse!B24</f>
        <v>3.3</v>
      </c>
      <c r="C17" s="3" t="str">
        <f>Synthèse!C24</f>
        <v>Dans chaque page web, les couleurs utilisées dans les composants d’interface ou les éléments graphiques porteurs d’informations sont-elles suffisamment contrastées (hors cas particuliers) ?</v>
      </c>
      <c r="D17" s="12" t="s">
        <v>29</v>
      </c>
      <c r="E17" s="7"/>
      <c r="F17" s="7"/>
    </row>
    <row r="18" spans="1:6" ht="42.75">
      <c r="A18" s="135" t="str">
        <f>Synthèse!A26</f>
        <v>Multimédia</v>
      </c>
      <c r="B18" s="41" t="str">
        <f>Synthèse!B26</f>
        <v>4.1</v>
      </c>
      <c r="C18" s="40" t="str">
        <f>Synthèse!C26</f>
        <v>Chaque média temporel pré-enregistré a-t-il, si nécessaire, une transcription textuelle ou une audiodescription (hors cas particuliers) ?</v>
      </c>
      <c r="D18" s="41" t="s">
        <v>31</v>
      </c>
      <c r="E18" s="40"/>
      <c r="F18" s="40"/>
    </row>
    <row r="19" spans="1:6" ht="57">
      <c r="A19" s="135"/>
      <c r="B19" s="41" t="str">
        <f>Synthèse!B27</f>
        <v>4.2</v>
      </c>
      <c r="C19" s="40" t="str">
        <f>Synthèse!C27</f>
        <v>Pour chaque média temporel pré-enregistré ayant une transcription textuelle ou une audiodescription synchronisée, celles-ci sont-elles pertinentes (hors cas particuliers) ?</v>
      </c>
      <c r="D19" s="41" t="s">
        <v>31</v>
      </c>
      <c r="E19" s="40"/>
      <c r="F19" s="40"/>
    </row>
    <row r="20" spans="1:6" ht="42.75">
      <c r="A20" s="135"/>
      <c r="B20" s="41" t="str">
        <f>Synthèse!B28</f>
        <v>4.3</v>
      </c>
      <c r="C20" s="40" t="str">
        <f>Synthèse!C28</f>
        <v>Chaque média temporel synchronisé pré-enregistré a-t-il, si nécessaire, des sous-titres synchronisés (hors cas particuliers) ?</v>
      </c>
      <c r="D20" s="41" t="s">
        <v>31</v>
      </c>
      <c r="E20" s="40"/>
      <c r="F20" s="40"/>
    </row>
    <row r="21" spans="1:6" ht="42.75">
      <c r="A21" s="135"/>
      <c r="B21" s="41" t="str">
        <f>Synthèse!B29</f>
        <v>4.4</v>
      </c>
      <c r="C21" s="40" t="str">
        <f>Synthèse!C29</f>
        <v>Pour chaque média temporel synchronisé pré-enregistré ayant des sous-titres synchronisés, ces sous-titres sont-ils pertinents ?</v>
      </c>
      <c r="D21" s="41" t="s">
        <v>31</v>
      </c>
      <c r="E21" s="40"/>
      <c r="F21" s="40"/>
    </row>
    <row r="22" spans="1:6" ht="42.75">
      <c r="A22" s="135"/>
      <c r="B22" s="41" t="str">
        <f>Synthèse!B30</f>
        <v>4.5</v>
      </c>
      <c r="C22" s="40" t="str">
        <f>Synthèse!C30</f>
        <v>Chaque média temporel pré-enregistré a-t-il, si nécessaire, une audiodescription synchronisée (hors cas particuliers) ?</v>
      </c>
      <c r="D22" s="41" t="s">
        <v>31</v>
      </c>
      <c r="E22" s="40"/>
      <c r="F22" s="40"/>
    </row>
    <row r="23" spans="1:6" ht="42.75">
      <c r="A23" s="135"/>
      <c r="B23" s="41" t="str">
        <f>Synthèse!B31</f>
        <v>4.6</v>
      </c>
      <c r="C23" s="40" t="str">
        <f>Synthèse!C31</f>
        <v>Pour chaque média temporel pré-enregistré ayant une audiodescription synchronisée, celle-ci est-elle pertinente ?</v>
      </c>
      <c r="D23" s="41" t="s">
        <v>31</v>
      </c>
      <c r="E23" s="40"/>
      <c r="F23" s="40"/>
    </row>
    <row r="24" spans="1:6" ht="28.5">
      <c r="A24" s="135"/>
      <c r="B24" s="41" t="str">
        <f>Synthèse!B32</f>
        <v>4.7</v>
      </c>
      <c r="C24" s="40" t="str">
        <f>Synthèse!C32</f>
        <v>Chaque média temporel est-il clairement identifiable (hors cas particuliers) ?</v>
      </c>
      <c r="D24" s="41" t="s">
        <v>31</v>
      </c>
      <c r="E24" s="40"/>
      <c r="F24" s="40"/>
    </row>
    <row r="25" spans="1:6" ht="42.75">
      <c r="A25" s="135"/>
      <c r="B25" s="41" t="str">
        <f>Synthèse!B33</f>
        <v>4.8</v>
      </c>
      <c r="C25" s="40" t="str">
        <f>Synthèse!C33</f>
        <v>Chaque média non temporel a-t-il, si nécessaire, une alternative (hors cas particuliers) ?</v>
      </c>
      <c r="D25" s="41" t="s">
        <v>31</v>
      </c>
      <c r="E25" s="40"/>
      <c r="F25" s="40"/>
    </row>
    <row r="26" spans="1:6" ht="28.5">
      <c r="A26" s="135"/>
      <c r="B26" s="41" t="str">
        <f>Synthèse!B34</f>
        <v>4.9</v>
      </c>
      <c r="C26" s="40" t="str">
        <f>Synthèse!C34</f>
        <v>Pour chaque média non temporel ayant une alternative, cette alternative est-elle pertinente ?</v>
      </c>
      <c r="D26" s="41" t="s">
        <v>31</v>
      </c>
      <c r="E26" s="40"/>
      <c r="F26" s="40"/>
    </row>
    <row r="27" spans="1:6" ht="28.5">
      <c r="A27" s="135"/>
      <c r="B27" s="41" t="str">
        <f>Synthèse!B35</f>
        <v>4.10</v>
      </c>
      <c r="C27" s="40" t="str">
        <f>Synthèse!C35</f>
        <v>Chaque son déclenché automatiquement est-il contrôlable par l’utilisateur ?</v>
      </c>
      <c r="D27" s="41" t="s">
        <v>31</v>
      </c>
      <c r="E27" s="40"/>
      <c r="F27" s="40"/>
    </row>
    <row r="28" spans="1:6" ht="42.75">
      <c r="A28" s="135"/>
      <c r="B28" s="41" t="str">
        <f>Synthèse!B36</f>
        <v>4.11</v>
      </c>
      <c r="C28" s="40" t="str">
        <f>Synthèse!C36</f>
        <v>La consultation de chaque média temporel est-elle, si nécessaire, contrôlable par le clavier et tout dispositif de pointage ?</v>
      </c>
      <c r="D28" s="41" t="s">
        <v>31</v>
      </c>
      <c r="E28" s="40"/>
      <c r="F28" s="40"/>
    </row>
    <row r="29" spans="1:6" ht="42.75">
      <c r="A29" s="135"/>
      <c r="B29" s="41" t="str">
        <f>Synthèse!B37</f>
        <v>4.12</v>
      </c>
      <c r="C29" s="40" t="str">
        <f>Synthèse!C37</f>
        <v>La consultation de chaque média non temporel est-elle contrôlable par le clavier et tout dispositif de pointage ?</v>
      </c>
      <c r="D29" s="41" t="s">
        <v>31</v>
      </c>
      <c r="E29" s="40"/>
      <c r="F29" s="40"/>
    </row>
    <row r="30" spans="1:6" ht="42.75">
      <c r="A30" s="135"/>
      <c r="B30" s="41" t="str">
        <f>Synthèse!B38</f>
        <v>4.13</v>
      </c>
      <c r="C30" s="40" t="str">
        <f>Synthèse!C38</f>
        <v>Chaque média temporel et non temporel est-il compatible avec les technologies d’assistance (hors cas particuliers) ?</v>
      </c>
      <c r="D30" s="41" t="s">
        <v>31</v>
      </c>
      <c r="E30" s="40"/>
      <c r="F30" s="40"/>
    </row>
    <row r="31" spans="1:6" ht="28.5">
      <c r="A31" s="135" t="str">
        <f>Synthèse!A40</f>
        <v>Tableaux</v>
      </c>
      <c r="B31" s="12" t="str">
        <f>Synthèse!B40</f>
        <v>5.1</v>
      </c>
      <c r="C31" s="3" t="str">
        <f>Synthèse!C40</f>
        <v>Chaque tableau de données complexe a-t-il un résumé ?</v>
      </c>
      <c r="D31" s="12" t="s">
        <v>31</v>
      </c>
      <c r="E31" s="3"/>
      <c r="F31" s="3"/>
    </row>
    <row r="32" spans="1:6" ht="28.5">
      <c r="A32" s="135"/>
      <c r="B32" s="12" t="str">
        <f>Synthèse!B41</f>
        <v>5.2</v>
      </c>
      <c r="C32" s="3" t="str">
        <f>Synthèse!C41</f>
        <v>Pour chaque tableau de données complexe ayant un résumé, celui-ci est-il pertinent ?</v>
      </c>
      <c r="D32" s="12" t="s">
        <v>31</v>
      </c>
      <c r="E32" s="3"/>
      <c r="F32" s="3"/>
    </row>
    <row r="33" spans="1:6" ht="42.75">
      <c r="A33" s="135"/>
      <c r="B33" s="12" t="str">
        <f>Synthèse!B42</f>
        <v>5.3</v>
      </c>
      <c r="C33" s="3" t="str">
        <f>Synthèse!C42</f>
        <v>Pour chaque tableau de mise en forme, le contenu linéarisé reste-t-il compréhensible (hors cas particuliers) ?</v>
      </c>
      <c r="D33" s="12" t="s">
        <v>31</v>
      </c>
      <c r="E33" s="3"/>
      <c r="F33" s="3"/>
    </row>
    <row r="34" spans="1:6" ht="42.75">
      <c r="A34" s="135"/>
      <c r="B34" s="12" t="str">
        <f>Synthèse!B43</f>
        <v>5.4</v>
      </c>
      <c r="C34" s="3" t="str">
        <f>Synthèse!C43</f>
        <v>Pour chaque tableau de données ayant un titre, le titre est-il correctement associé au tableau de données ?</v>
      </c>
      <c r="D34" s="12" t="s">
        <v>31</v>
      </c>
      <c r="E34" s="3"/>
      <c r="F34" s="3"/>
    </row>
    <row r="35" spans="1:6" ht="28.5">
      <c r="A35" s="135"/>
      <c r="B35" s="12" t="str">
        <f>Synthèse!B44</f>
        <v>5.5</v>
      </c>
      <c r="C35" s="3" t="str">
        <f>Synthèse!C44</f>
        <v>Pour chaque tableau de données ayant un titre, celui-ci est-il pertinent ?</v>
      </c>
      <c r="D35" s="12" t="s">
        <v>31</v>
      </c>
      <c r="E35" s="7"/>
      <c r="F35" s="7"/>
    </row>
    <row r="36" spans="1:6" ht="42.75">
      <c r="A36" s="135"/>
      <c r="B36" s="12" t="str">
        <f>Synthèse!B45</f>
        <v>5.6</v>
      </c>
      <c r="C36" s="3" t="str">
        <f>Synthèse!C45</f>
        <v>Pour chaque tableau de données, chaque en-tête de colonnes et chaque en-tête de lignes sont-ils correctement déclarés ?</v>
      </c>
      <c r="D36" s="12" t="s">
        <v>31</v>
      </c>
      <c r="E36" s="7"/>
      <c r="F36" s="7"/>
    </row>
    <row r="37" spans="1:6" ht="57">
      <c r="A37" s="135"/>
      <c r="B37" s="12" t="str">
        <f>Synthèse!B46</f>
        <v>5.7</v>
      </c>
      <c r="C37" s="3" t="str">
        <f>Synthèse!C46</f>
        <v>Pour chaque tableau de données, la technique appropriée permettant d’associer chaque cellule avec ses en-têtes est-elle utilisée (hors cas particuliers) ?</v>
      </c>
      <c r="D37" s="12" t="s">
        <v>31</v>
      </c>
      <c r="E37" s="7"/>
      <c r="F37" s="7"/>
    </row>
    <row r="38" spans="1:6" ht="42.75">
      <c r="A38" s="135"/>
      <c r="B38" s="12" t="str">
        <f>Synthèse!B47</f>
        <v>5.8</v>
      </c>
      <c r="C38" s="3" t="str">
        <f>Synthèse!C47</f>
        <v>Chaque tableau de mise en forme ne doit pas utiliser d’éléments propres aux tableaux de données. Cette règle est-elle respectée ?</v>
      </c>
      <c r="D38" s="12" t="s">
        <v>31</v>
      </c>
      <c r="E38" s="7"/>
      <c r="F38" s="7"/>
    </row>
    <row r="39" spans="1:6" ht="28.5">
      <c r="A39" s="135" t="str">
        <f>Synthèse!A49</f>
        <v>Liens</v>
      </c>
      <c r="B39" s="41" t="str">
        <f>Synthèse!B49</f>
        <v>6.1</v>
      </c>
      <c r="C39" s="40" t="str">
        <f>Synthèse!C49</f>
        <v>Chaque lien est-il explicite (hors cas particuliers) ?</v>
      </c>
      <c r="D39" s="41" t="s">
        <v>30</v>
      </c>
      <c r="E39" s="40" t="s">
        <v>397</v>
      </c>
      <c r="F39" s="40"/>
    </row>
    <row r="40" spans="1:6" ht="28.5">
      <c r="A40" s="135"/>
      <c r="B40" s="41" t="str">
        <f>Synthèse!B50</f>
        <v>6.2</v>
      </c>
      <c r="C40" s="40" t="str">
        <f>Synthèse!C50</f>
        <v>Dans chaque page web, chaque lien, à l’exception des ancres, a-t-il un intitulé ?</v>
      </c>
      <c r="D40" s="41" t="s">
        <v>29</v>
      </c>
      <c r="E40" s="40"/>
      <c r="F40" s="40"/>
    </row>
    <row r="41" spans="1:6" ht="129">
      <c r="A41" s="135" t="str">
        <f>Synthèse!A52</f>
        <v>Scripts</v>
      </c>
      <c r="B41" s="12" t="str">
        <f>Synthèse!B52</f>
        <v>7.1</v>
      </c>
      <c r="C41" s="3" t="str">
        <f>Synthèse!C52</f>
        <v>Chaque script est-il, si nécessaire, compatible avec les technologies d’assistance ?</v>
      </c>
      <c r="D41" s="12" t="s">
        <v>30</v>
      </c>
      <c r="E41" s="7" t="s">
        <v>387</v>
      </c>
      <c r="F41" s="7"/>
    </row>
    <row r="42" spans="1:6" ht="28.5">
      <c r="A42" s="135"/>
      <c r="B42" s="12" t="str">
        <f>Synthèse!B53</f>
        <v>7.2</v>
      </c>
      <c r="C42" s="3" t="str">
        <f>Synthèse!C53</f>
        <v>Pour chaque script ayant une alternative, cette alternative est-elle pertinente ?</v>
      </c>
      <c r="D42" s="12" t="s">
        <v>31</v>
      </c>
      <c r="E42" s="7"/>
      <c r="F42" s="7"/>
    </row>
    <row r="43" spans="1:6" ht="42.75">
      <c r="A43" s="135"/>
      <c r="B43" s="12" t="str">
        <f>Synthèse!B54</f>
        <v>7.3</v>
      </c>
      <c r="C43" s="3" t="str">
        <f>Synthèse!C54</f>
        <v>Chaque script est-il contrôlable par le clavier et par tout dispositif de pointage (hors cas particuliers) ?</v>
      </c>
      <c r="D43" s="12" t="s">
        <v>29</v>
      </c>
      <c r="E43" s="7"/>
      <c r="F43" s="7"/>
    </row>
    <row r="44" spans="1:6" ht="42.75">
      <c r="A44" s="135"/>
      <c r="B44" s="12" t="str">
        <f>Synthèse!B55</f>
        <v>7.4</v>
      </c>
      <c r="C44" s="3" t="str">
        <f>Synthèse!C55</f>
        <v>Pour chaque script qui initie un changement de contexte, l’utilisateur est-il averti ou en a-t-il le contrôle ?</v>
      </c>
      <c r="D44" s="12" t="s">
        <v>31</v>
      </c>
      <c r="E44" s="7"/>
      <c r="F44" s="7"/>
    </row>
    <row r="45" spans="1:6" ht="42.75">
      <c r="A45" s="135"/>
      <c r="B45" s="12" t="str">
        <f>Synthèse!B56</f>
        <v>7.5</v>
      </c>
      <c r="C45" s="3" t="str">
        <f>Synthèse!C56</f>
        <v>Dans chaque page web, les messages de statut sont-ils correctement restitués par les technologies d’assistance ?</v>
      </c>
      <c r="D45" s="12" t="s">
        <v>31</v>
      </c>
      <c r="E45" s="7"/>
      <c r="F45" s="7"/>
    </row>
    <row r="46" spans="1:6" ht="30" customHeight="1">
      <c r="A46" s="135" t="str">
        <f>Synthèse!A58</f>
        <v>Éléments obligatoires</v>
      </c>
      <c r="B46" s="41" t="str">
        <f>Synthèse!B58</f>
        <v>8.1</v>
      </c>
      <c r="C46" s="40" t="str">
        <f>Synthèse!C58</f>
        <v>Chaque page web est-elle définie par un type de document ?</v>
      </c>
      <c r="D46" s="41" t="s">
        <v>31</v>
      </c>
      <c r="E46" s="40"/>
      <c r="F46" s="40"/>
    </row>
    <row r="47" spans="1:6" ht="42.75">
      <c r="A47" s="135"/>
      <c r="B47" s="41" t="str">
        <f>Synthèse!B59</f>
        <v>8.2</v>
      </c>
      <c r="C47" s="40" t="str">
        <f>Synthèse!C59</f>
        <v>Pour chaque page web, le code source généré est-il valide selon le type de document spécifié (hors cas particuliers) ?</v>
      </c>
      <c r="D47" s="41" t="s">
        <v>31</v>
      </c>
      <c r="E47" s="40"/>
      <c r="F47" s="40"/>
    </row>
    <row r="48" spans="1:6" ht="28.5">
      <c r="A48" s="135"/>
      <c r="B48" s="41" t="str">
        <f>Synthèse!B60</f>
        <v>8.3</v>
      </c>
      <c r="C48" s="40" t="str">
        <f>Synthèse!C60</f>
        <v>Dans chaque page web, la langue par défaut est-elle présente ?</v>
      </c>
      <c r="D48" s="41" t="s">
        <v>31</v>
      </c>
      <c r="E48" s="40"/>
      <c r="F48" s="40"/>
    </row>
    <row r="49" spans="1:6" ht="28.5">
      <c r="A49" s="135"/>
      <c r="B49" s="41" t="str">
        <f>Synthèse!B61</f>
        <v>8.4</v>
      </c>
      <c r="C49" s="40" t="str">
        <f>Synthèse!C61</f>
        <v>Pour chaque page web ayant une langue par défaut, le code de langue est-il pertinent ?</v>
      </c>
      <c r="D49" s="41" t="s">
        <v>31</v>
      </c>
      <c r="E49" s="40"/>
      <c r="F49" s="40"/>
    </row>
    <row r="50" spans="1:6" ht="15">
      <c r="A50" s="135"/>
      <c r="B50" s="41" t="str">
        <f>Synthèse!B62</f>
        <v>8.5</v>
      </c>
      <c r="C50" s="40" t="str">
        <f>Synthèse!C62</f>
        <v>Chaque page web a-t-elle un titre de page ?</v>
      </c>
      <c r="D50" s="41" t="s">
        <v>31</v>
      </c>
      <c r="E50" s="40"/>
      <c r="F50" s="40"/>
    </row>
    <row r="51" spans="1:6" ht="28.5">
      <c r="A51" s="135"/>
      <c r="B51" s="41" t="str">
        <f>Synthèse!B63</f>
        <v>8.6</v>
      </c>
      <c r="C51" s="40" t="str">
        <f>Synthèse!C63</f>
        <v>Pour chaque page web ayant un titre de page, ce titre est-il pertinent ?</v>
      </c>
      <c r="D51" s="41" t="s">
        <v>29</v>
      </c>
      <c r="E51" s="40"/>
      <c r="F51" s="40"/>
    </row>
    <row r="52" spans="1:6" ht="42.75">
      <c r="A52" s="135"/>
      <c r="B52" s="41" t="str">
        <f>Synthèse!B64</f>
        <v>8.7</v>
      </c>
      <c r="C52" s="40" t="str">
        <f>Synthèse!C64</f>
        <v>Dans chaque page web, chaque changement de langue est-il indiqué dans le code source (hors cas particuliers) ?</v>
      </c>
      <c r="D52" s="41" t="s">
        <v>31</v>
      </c>
      <c r="E52" s="40"/>
      <c r="F52" s="40"/>
    </row>
    <row r="53" spans="1:6" ht="42.75">
      <c r="A53" s="135"/>
      <c r="B53" s="41" t="str">
        <f>Synthèse!B65</f>
        <v>8.8</v>
      </c>
      <c r="C53" s="40" t="str">
        <f>Synthèse!C65</f>
        <v>Dans chaque page web, le code de langue de chaque changement de langue est-il valide et pertinent ?</v>
      </c>
      <c r="D53" s="41" t="s">
        <v>31</v>
      </c>
      <c r="E53" s="40"/>
      <c r="F53" s="40"/>
    </row>
    <row r="54" spans="1:6" ht="71.25">
      <c r="A54" s="135"/>
      <c r="B54" s="41" t="str">
        <f>Synthèse!B66</f>
        <v>8.9</v>
      </c>
      <c r="C54" s="40" t="str">
        <f>Synthèse!C66</f>
        <v>Dans chaque page web, les balises ne doivent pas être utilisées uniquement à des fins de présentation. Cette règle est-elle respectée ?</v>
      </c>
      <c r="D54" s="41" t="s">
        <v>30</v>
      </c>
      <c r="E54" s="40" t="s">
        <v>398</v>
      </c>
      <c r="F54" s="40"/>
    </row>
    <row r="55" spans="1:6" ht="28.5">
      <c r="A55" s="135"/>
      <c r="B55" s="41" t="str">
        <f>Synthèse!B67</f>
        <v>8.10</v>
      </c>
      <c r="C55" s="40" t="str">
        <f>Synthèse!C67</f>
        <v>Dans chaque page web, les changements du sens de lecture sont-ils signalés ?</v>
      </c>
      <c r="D55" s="41" t="s">
        <v>31</v>
      </c>
      <c r="E55" s="40"/>
      <c r="F55" s="40"/>
    </row>
    <row r="56" spans="1:6" ht="114">
      <c r="A56" s="135" t="str">
        <f>Synthèse!A69</f>
        <v>Structure</v>
      </c>
      <c r="B56" s="69" t="str">
        <f>Synthèse!B69</f>
        <v>9.1</v>
      </c>
      <c r="C56" s="44" t="str">
        <f>Synthèse!C69</f>
        <v>Dans chaque page web, l’information est-elle structurée par l’utilisation appropriée de titres ?</v>
      </c>
      <c r="D56" s="69" t="s">
        <v>30</v>
      </c>
      <c r="E56" s="44" t="s">
        <v>399</v>
      </c>
      <c r="F56" s="44"/>
    </row>
    <row r="57" spans="1:6" ht="42.75">
      <c r="A57" s="135"/>
      <c r="B57" s="69" t="str">
        <f>Synthèse!B70</f>
        <v>9.2</v>
      </c>
      <c r="C57" s="44" t="str">
        <f>Synthèse!C70</f>
        <v>Dans chaque page web, la structure du document est-elle cohérente (hors cas particuliers) ?</v>
      </c>
      <c r="D57" s="69" t="s">
        <v>31</v>
      </c>
      <c r="E57" s="44"/>
      <c r="F57" s="44"/>
    </row>
    <row r="58" spans="1:6" ht="142.5">
      <c r="A58" s="135"/>
      <c r="B58" s="69" t="str">
        <f>Synthèse!B71</f>
        <v>9.3</v>
      </c>
      <c r="C58" s="44" t="str">
        <f>Synthèse!C71</f>
        <v>Dans chaque page web, chaque liste est-elle correctement structurée ?</v>
      </c>
      <c r="D58" s="69" t="s">
        <v>30</v>
      </c>
      <c r="E58" s="44" t="s">
        <v>400</v>
      </c>
      <c r="F58" s="44"/>
    </row>
    <row r="59" spans="1:6" ht="28.5">
      <c r="A59" s="135"/>
      <c r="B59" s="69" t="str">
        <f>Synthèse!B72</f>
        <v>9.4</v>
      </c>
      <c r="C59" s="44" t="str">
        <f>Synthèse!C72</f>
        <v>Dans chaque page web, chaque citation est-elle correctement indiquée ?</v>
      </c>
      <c r="D59" s="69" t="s">
        <v>31</v>
      </c>
      <c r="E59" s="44"/>
      <c r="F59" s="44"/>
    </row>
    <row r="60" spans="1:6" ht="42.75">
      <c r="A60" s="135" t="str">
        <f>Synthèse!A74</f>
        <v>Présentation</v>
      </c>
      <c r="B60" s="41" t="str">
        <f>Synthèse!B74</f>
        <v>10.1</v>
      </c>
      <c r="C60" s="40" t="str">
        <f>Synthèse!C74</f>
        <v>Dans le site web, des feuilles de styles sont-elles utilisées pour contrôler la présentation de l’information ?</v>
      </c>
      <c r="D60" s="41" t="s">
        <v>29</v>
      </c>
      <c r="E60" s="40"/>
      <c r="F60" s="40"/>
    </row>
    <row r="61" spans="1:6" ht="42.75">
      <c r="A61" s="135"/>
      <c r="B61" s="41" t="str">
        <f>Synthèse!B75</f>
        <v>10.2</v>
      </c>
      <c r="C61" s="40" t="str">
        <f>Synthèse!C75</f>
        <v>Dans chaque page web, le contenu visible reste-t-il présent lorsque les feuilles de styles sont désactivées ?</v>
      </c>
      <c r="D61" s="41" t="s">
        <v>29</v>
      </c>
      <c r="E61" s="40"/>
      <c r="F61" s="40"/>
    </row>
    <row r="62" spans="1:6" ht="42.75">
      <c r="A62" s="135"/>
      <c r="B62" s="41" t="str">
        <f>Synthèse!B76</f>
        <v>10.3</v>
      </c>
      <c r="C62" s="40" t="str">
        <f>Synthèse!C76</f>
        <v>Dans chaque page web, l’information reste-t-elle compréhensible lorsque les feuilles de styles sont désactivées ?</v>
      </c>
      <c r="D62" s="41" t="s">
        <v>29</v>
      </c>
      <c r="E62" s="40"/>
      <c r="F62" s="40"/>
    </row>
    <row r="63" spans="1:6" ht="57">
      <c r="A63" s="135"/>
      <c r="B63" s="41" t="str">
        <f>Synthèse!B77</f>
        <v>10.4</v>
      </c>
      <c r="C63" s="40" t="str">
        <f>Synthèse!C77</f>
        <v>Dans chaque page web, le texte reste-t-il lisible lorsque la taille des caractères est augmentée jusqu’à 200%, au moins (hors cas particuliers) ?</v>
      </c>
      <c r="D63" s="41" t="s">
        <v>29</v>
      </c>
      <c r="E63" s="40"/>
      <c r="F63" s="40"/>
    </row>
    <row r="64" spans="1:6" ht="42.75">
      <c r="A64" s="135"/>
      <c r="B64" s="41" t="str">
        <f>Synthèse!B78</f>
        <v>10.5</v>
      </c>
      <c r="C64" s="40" t="str">
        <f>Synthèse!C78</f>
        <v>Dans chaque page web, les déclarations CSS de couleurs de fond d’élément et de police sont-elles correctement utilisées ?</v>
      </c>
      <c r="D64" s="41" t="s">
        <v>29</v>
      </c>
      <c r="E64" s="40"/>
      <c r="F64" s="40"/>
    </row>
    <row r="65" spans="1:6" ht="42.75">
      <c r="A65" s="135"/>
      <c r="B65" s="41" t="str">
        <f>Synthèse!B79</f>
        <v>10.6</v>
      </c>
      <c r="C65" s="40" t="str">
        <f>Synthèse!C79</f>
        <v>Dans chaque page web, chaque lien dont la nature n’est pas évidente est-il visible par rapport au texte environnant ?</v>
      </c>
      <c r="D65" s="41" t="s">
        <v>31</v>
      </c>
      <c r="E65" s="40"/>
      <c r="F65" s="40"/>
    </row>
    <row r="66" spans="1:6" ht="57">
      <c r="A66" s="135"/>
      <c r="B66" s="41" t="str">
        <f>Synthèse!B80</f>
        <v>10.7</v>
      </c>
      <c r="C66" s="40" t="str">
        <f>Synthèse!C80</f>
        <v>Dans chaque page web, pour chaque élément recevant le focus, la prise de focus est-elle visible ?</v>
      </c>
      <c r="D66" s="41" t="s">
        <v>30</v>
      </c>
      <c r="E66" s="40" t="s">
        <v>401</v>
      </c>
      <c r="F66" s="40"/>
    </row>
    <row r="67" spans="1:6" ht="42.75">
      <c r="A67" s="135"/>
      <c r="B67" s="41" t="str">
        <f>Synthèse!B81</f>
        <v>10.8</v>
      </c>
      <c r="C67" s="40" t="str">
        <f>Synthèse!C81</f>
        <v>Pour chaque page web, les contenus cachés ont-ils vocation à être ignorés par les technologies d’assistance ?</v>
      </c>
      <c r="D67" s="41" t="s">
        <v>31</v>
      </c>
      <c r="E67" s="40"/>
      <c r="F67" s="40"/>
    </row>
    <row r="68" spans="1:6" ht="42.75">
      <c r="A68" s="135"/>
      <c r="B68" s="41" t="str">
        <f>Synthèse!B82</f>
        <v>10.9</v>
      </c>
      <c r="C68" s="40" t="str">
        <f>Synthèse!C82</f>
        <v>Dans chaque page web, l’information ne doit pas être donnée uniquement par la forme, taille ou position. Cette règle est-elle respectée ?</v>
      </c>
      <c r="D68" s="41" t="s">
        <v>29</v>
      </c>
      <c r="E68" s="40"/>
      <c r="F68" s="40"/>
    </row>
    <row r="69" spans="1:6" ht="57">
      <c r="A69" s="135"/>
      <c r="B69" s="41" t="str">
        <f>Synthèse!B83</f>
        <v>10.10</v>
      </c>
      <c r="C69" s="40" t="str">
        <f>Synthèse!C83</f>
        <v>Dans chaque page web, l’information ne doit pas être donnée par la forme, taille ou position uniquement. Cette règle est-elle implémentée de façon pertinente ?</v>
      </c>
      <c r="D69" s="41" t="s">
        <v>29</v>
      </c>
      <c r="E69" s="40"/>
      <c r="F69" s="40"/>
    </row>
    <row r="70" spans="1:6" ht="85.5">
      <c r="A70" s="135"/>
      <c r="B70" s="41" t="str">
        <f>Synthèse!B84</f>
        <v>10.11</v>
      </c>
      <c r="C70" s="40" t="str">
        <f>Synthèse!C84</f>
        <v>Pour chaque page web, les contenus peuvent-ils être présentés sans avoir recours à un défilement vertical pour une fenêtre ayant une hauteur de 256px ou à un défilement horizontal pour une fenêtre ayant une largeur de 320px (hors cas particuliers) ?</v>
      </c>
      <c r="D70" s="41" t="s">
        <v>29</v>
      </c>
      <c r="E70" s="40"/>
      <c r="F70" s="40"/>
    </row>
    <row r="71" spans="1:6" ht="57">
      <c r="A71" s="135"/>
      <c r="B71" s="41" t="str">
        <f>Synthèse!B85</f>
        <v>10.12</v>
      </c>
      <c r="C71" s="40" t="str">
        <f>Synthèse!C85</f>
        <v>Dans chaque page web, les propriétés d’espacement du texte peuvent-elles être redéfinies par l’utilisateur sans perte de contenu ou de fonctionnalité (hors cas particuliers) ?</v>
      </c>
      <c r="D71" s="41" t="s">
        <v>29</v>
      </c>
      <c r="E71" s="40"/>
      <c r="F71" s="40"/>
    </row>
    <row r="72" spans="1:6" ht="71.25">
      <c r="A72" s="135"/>
      <c r="B72" s="41" t="str">
        <f>Synthèse!B86</f>
        <v>10.13</v>
      </c>
      <c r="C72" s="40" t="str">
        <f>Synthèse!C86</f>
        <v>Dans chaque page web, les contenus additionnels apparaissant à la prise de focus ou au survol d’un composant d’interface sont-ils contrôlables par l’utilisateur (hors cas particuliers) ?</v>
      </c>
      <c r="D72" s="41" t="s">
        <v>31</v>
      </c>
      <c r="E72" s="40"/>
      <c r="F72" s="40"/>
    </row>
    <row r="73" spans="1:6" ht="57">
      <c r="A73" s="135"/>
      <c r="B73" s="41" t="str">
        <f>Synthèse!B87</f>
        <v>10.14</v>
      </c>
      <c r="C73" s="40" t="str">
        <f>Synthèse!C87</f>
        <v>Dans chaque page web, les contenus additionnels apparaissant via les styles CSS uniquement peuvent-ils être rendus visibles au clavier et par tout dispositif de pointage ?</v>
      </c>
      <c r="D73" s="41" t="s">
        <v>31</v>
      </c>
      <c r="E73" s="40"/>
      <c r="F73" s="40"/>
    </row>
    <row r="74" spans="1:6" ht="28.5">
      <c r="A74" s="135" t="str">
        <f>Synthèse!A89</f>
        <v>Formulaires</v>
      </c>
      <c r="B74" s="12" t="str">
        <f>Synthèse!B89</f>
        <v>11.1</v>
      </c>
      <c r="C74" s="3" t="str">
        <f>Synthèse!C89</f>
        <v>Chaque champ de formulaire a-t-il une étiquette ?</v>
      </c>
      <c r="D74" s="12" t="s">
        <v>31</v>
      </c>
      <c r="E74" s="3"/>
      <c r="F74" s="3"/>
    </row>
    <row r="75" spans="1:6" ht="42.75">
      <c r="A75" s="135"/>
      <c r="B75" s="12" t="str">
        <f>Synthèse!B90</f>
        <v>11.2</v>
      </c>
      <c r="C75" s="3" t="str">
        <f>Synthèse!C90</f>
        <v>Chaque étiquette associée à un champ de formulaire est-elle pertinente (hors cas particuliers) ?</v>
      </c>
      <c r="D75" s="12" t="s">
        <v>31</v>
      </c>
      <c r="E75" s="3"/>
      <c r="F75" s="3"/>
    </row>
    <row r="76" spans="1:6" ht="71.25">
      <c r="A76" s="135"/>
      <c r="B76" s="12" t="str">
        <f>Synthèse!B91</f>
        <v>11.3</v>
      </c>
      <c r="C76" s="3" t="str">
        <f>Synthèse!C91</f>
        <v>Dans chaque formulaire, chaque étiquette associée à un champ de formulaire ayant la même fonction et répété plusieurs fois dans une même page ou dans un ensemble de pages est-elle cohérente ?</v>
      </c>
      <c r="D76" s="12" t="s">
        <v>31</v>
      </c>
      <c r="E76" s="3"/>
      <c r="F76" s="3"/>
    </row>
    <row r="77" spans="1:6" ht="42.75">
      <c r="A77" s="135"/>
      <c r="B77" s="12" t="str">
        <f>Synthèse!B92</f>
        <v>11.4</v>
      </c>
      <c r="C77" s="3" t="str">
        <f>Synthèse!C92</f>
        <v>Dans chaque formulaire, chaque étiquette de champ et son champ associé sont-ils accolés (hors cas particuliers) ?</v>
      </c>
      <c r="D77" s="12" t="s">
        <v>31</v>
      </c>
      <c r="E77" s="3"/>
      <c r="F77" s="3"/>
    </row>
    <row r="78" spans="1:6" ht="28.5">
      <c r="A78" s="135"/>
      <c r="B78" s="12" t="str">
        <f>Synthèse!B93</f>
        <v>11.5</v>
      </c>
      <c r="C78" s="3" t="str">
        <f>Synthèse!C93</f>
        <v>Dans chaque formulaire, les champs de même nature sont-ils regroupés, si nécessaire ?</v>
      </c>
      <c r="D78" s="12" t="s">
        <v>31</v>
      </c>
      <c r="E78" s="3"/>
      <c r="F78" s="3"/>
    </row>
    <row r="79" spans="1:6" ht="28.5">
      <c r="A79" s="135"/>
      <c r="B79" s="12" t="str">
        <f>Synthèse!B94</f>
        <v>11.6</v>
      </c>
      <c r="C79" s="3" t="str">
        <f>Synthèse!C94</f>
        <v>Dans chaque formulaire, chaque regroupement de champs de formulaire a-t-il une légende ?</v>
      </c>
      <c r="D79" s="12" t="s">
        <v>31</v>
      </c>
      <c r="E79" s="7"/>
      <c r="F79" s="7"/>
    </row>
    <row r="80" spans="1:6" ht="42.75">
      <c r="A80" s="135"/>
      <c r="B80" s="12" t="str">
        <f>Synthèse!B95</f>
        <v>11.7</v>
      </c>
      <c r="C80" s="3" t="str">
        <f>Synthèse!C95</f>
        <v>Dans chaque formulaire, chaque légende associée à un regroupement de champs de même nature est-elle pertinente ?</v>
      </c>
      <c r="D80" s="12" t="s">
        <v>31</v>
      </c>
      <c r="E80" s="7"/>
      <c r="F80" s="7"/>
    </row>
    <row r="81" spans="1:6" ht="42.75">
      <c r="A81" s="135"/>
      <c r="B81" s="12" t="str">
        <f>Synthèse!B96</f>
        <v>11.8</v>
      </c>
      <c r="C81" s="3" t="str">
        <f>Synthèse!C96</f>
        <v>Dans chaque formulaire, les items de même nature d’une liste de choix sont-ils regroupées de manière pertinente ?</v>
      </c>
      <c r="D81" s="12" t="s">
        <v>31</v>
      </c>
      <c r="E81" s="7"/>
      <c r="F81" s="7"/>
    </row>
    <row r="82" spans="1:6" ht="28.5">
      <c r="A82" s="135"/>
      <c r="B82" s="12" t="str">
        <f>Synthèse!B97</f>
        <v>11.9</v>
      </c>
      <c r="C82" s="3" t="str">
        <f>Synthèse!C97</f>
        <v>Dans chaque formulaire, l’intitulé de chaque bouton est-il pertinent (hors cas particuliers) ?</v>
      </c>
      <c r="D82" s="12" t="s">
        <v>31</v>
      </c>
      <c r="E82" s="7"/>
      <c r="F82" s="7"/>
    </row>
    <row r="83" spans="1:6" ht="42.75">
      <c r="A83" s="135"/>
      <c r="B83" s="12" t="str">
        <f>Synthèse!B98</f>
        <v>11.10</v>
      </c>
      <c r="C83" s="3" t="str">
        <f>Synthèse!C98</f>
        <v>Dans chaque formulaire, le contrôle de saisie est-il utilisé de manière pertinente (hors cas particuliers) ?</v>
      </c>
      <c r="D83" s="12" t="s">
        <v>31</v>
      </c>
      <c r="E83" s="7"/>
      <c r="F83" s="7"/>
    </row>
    <row r="84" spans="1:6" ht="57">
      <c r="A84" s="135"/>
      <c r="B84" s="12" t="str">
        <f>Synthèse!B99</f>
        <v>11.11</v>
      </c>
      <c r="C84" s="3" t="str">
        <f>Synthèse!C99</f>
        <v>Dans chaque formulaire, le contrôle de saisie est-il accompagné, si nécessaire, de suggestions facilitant la correction des erreurs de saisie ?</v>
      </c>
      <c r="D84" s="12" t="s">
        <v>31</v>
      </c>
      <c r="E84" s="7"/>
      <c r="F84" s="7"/>
    </row>
    <row r="85" spans="1:6" ht="85.5">
      <c r="A85" s="135"/>
      <c r="B85" s="12" t="str">
        <f>Synthèse!B100</f>
        <v>11.12</v>
      </c>
      <c r="C85" s="3" t="str">
        <f>Synthèse!C100</f>
        <v>Pour chaque formulaire qui modifie ou supprime des données, ou qui transmet des réponses à un test ou à un examen, ou dont la validation a des conséquences financières ou juridiques, la saisie des données vérifie-t-elle une de ces conditions ?</v>
      </c>
      <c r="D85" s="12" t="s">
        <v>31</v>
      </c>
      <c r="E85" s="7"/>
      <c r="F85" s="7"/>
    </row>
    <row r="86" spans="1:6" ht="57">
      <c r="A86" s="135"/>
      <c r="B86" s="12" t="str">
        <f>Synthèse!B101</f>
        <v>11.13</v>
      </c>
      <c r="C86" s="3" t="str">
        <f>Synthèse!C101</f>
        <v>La finalité d’un champ de saisie peut-elle être déduite pour faciliter le remplissage automatique des champs avec les données de l’utilisateur ?</v>
      </c>
      <c r="D86" s="12" t="s">
        <v>31</v>
      </c>
      <c r="E86" s="7"/>
      <c r="F86" s="7"/>
    </row>
    <row r="87" spans="1:6" ht="42.75">
      <c r="A87" s="135" t="str">
        <f>Synthèse!A103</f>
        <v>Navigation</v>
      </c>
      <c r="B87" s="41" t="str">
        <f>Synthèse!B103</f>
        <v>12.1</v>
      </c>
      <c r="C87" s="40" t="str">
        <f>Synthèse!C103</f>
        <v>Chaque ensemble de pages dispose-t-il de deux systèmes de navigation différents, au moins (hors cas particuliers) ?</v>
      </c>
      <c r="D87" s="41" t="s">
        <v>31</v>
      </c>
      <c r="E87" s="40"/>
      <c r="F87" s="40"/>
    </row>
    <row r="88" spans="1:6" ht="42.75">
      <c r="A88" s="135"/>
      <c r="B88" s="41" t="str">
        <f>Synthèse!B104</f>
        <v>12.2</v>
      </c>
      <c r="C88" s="40" t="str">
        <f>Synthèse!C104</f>
        <v>Dans chaque ensemble de pages, le menu et les barres de navigation sont-ils toujours à la même place (hors cas particuliers) ?</v>
      </c>
      <c r="D88" s="41" t="s">
        <v>31</v>
      </c>
      <c r="E88" s="40"/>
      <c r="F88" s="40"/>
    </row>
    <row r="89" spans="1:6" ht="15">
      <c r="A89" s="135"/>
      <c r="B89" s="41" t="str">
        <f>Synthèse!B105</f>
        <v>12.3</v>
      </c>
      <c r="C89" s="40" t="str">
        <f>Synthèse!C105</f>
        <v>La page « plan du site » est-elle pertinente ?</v>
      </c>
      <c r="D89" s="41" t="s">
        <v>31</v>
      </c>
      <c r="E89" s="40"/>
      <c r="F89" s="40"/>
    </row>
    <row r="90" spans="1:6" ht="42.75">
      <c r="A90" s="135"/>
      <c r="B90" s="41" t="str">
        <f>Synthèse!B106</f>
        <v>12.4</v>
      </c>
      <c r="C90" s="40" t="str">
        <f>Synthèse!C106</f>
        <v>Dans chaque ensemble de pages, la page « plan du site » est-elle atteignable de manière identique ?</v>
      </c>
      <c r="D90" s="41" t="s">
        <v>31</v>
      </c>
      <c r="E90" s="40"/>
      <c r="F90" s="40"/>
    </row>
    <row r="91" spans="1:6" ht="42.75">
      <c r="A91" s="135"/>
      <c r="B91" s="41" t="str">
        <f>Synthèse!B107</f>
        <v>12.5</v>
      </c>
      <c r="C91" s="40" t="str">
        <f>Synthèse!C107</f>
        <v>Dans chaque ensemble de pages, le moteur de recherche est-il atteignable de manière identique ?</v>
      </c>
      <c r="D91" s="41" t="s">
        <v>31</v>
      </c>
      <c r="E91" s="40"/>
      <c r="F91" s="40"/>
    </row>
    <row r="92" spans="1:6" ht="85.5">
      <c r="A92" s="135"/>
      <c r="B92" s="41" t="str">
        <f>Synthèse!B108</f>
        <v>12.6</v>
      </c>
      <c r="C92" s="40" t="str">
        <f>Synthèse!C108</f>
        <v>Les zones de regroupement de contenus présentes dans plusieurs pages web (zones d’en-tête, de navigation principale, de contenu principal, de pied de page et de moteur de recherche) peuvent-elles être atteintes ou évitées ?</v>
      </c>
      <c r="D92" s="41" t="s">
        <v>31</v>
      </c>
      <c r="E92" s="40"/>
      <c r="F92" s="40"/>
    </row>
    <row r="93" spans="1:6" ht="42.75">
      <c r="A93" s="135"/>
      <c r="B93" s="41" t="str">
        <f>Synthèse!B109</f>
        <v>12.7</v>
      </c>
      <c r="C93" s="40" t="str">
        <f>Synthèse!C109</f>
        <v>Dans chaque page web, un lien d’évitement ou d’accès rapide à la zone de contenu principal est-il présent (hors cas particuliers) ?</v>
      </c>
      <c r="D93" s="41" t="s">
        <v>31</v>
      </c>
      <c r="E93" s="40"/>
      <c r="F93" s="40"/>
    </row>
    <row r="94" spans="1:6" ht="28.5">
      <c r="A94" s="135"/>
      <c r="B94" s="41" t="str">
        <f>Synthèse!B110</f>
        <v>12.8</v>
      </c>
      <c r="C94" s="40" t="str">
        <f>Synthèse!C110</f>
        <v>Dans chaque page web, l’ordre de tabulation est-il cohérent ?</v>
      </c>
      <c r="D94" s="41" t="s">
        <v>29</v>
      </c>
      <c r="E94" s="40"/>
      <c r="F94" s="40"/>
    </row>
    <row r="95" spans="1:6" ht="42.75">
      <c r="A95" s="135"/>
      <c r="B95" s="41" t="str">
        <f>Synthèse!B111</f>
        <v>12.9</v>
      </c>
      <c r="C95" s="40" t="str">
        <f>Synthèse!C111</f>
        <v>Dans chaque page web, la navigation ne doit pas contenir de piège au clavier. Cette règle est-elle respectée ?</v>
      </c>
      <c r="D95" s="41" t="s">
        <v>29</v>
      </c>
      <c r="E95" s="40"/>
      <c r="F95" s="40"/>
    </row>
    <row r="96" spans="1:6" ht="57">
      <c r="A96" s="135"/>
      <c r="B96" s="41" t="str">
        <f>Synthèse!B112</f>
        <v>12.10</v>
      </c>
      <c r="C96" s="40" t="str">
        <f>Synthèse!C112</f>
        <v>Dans chaque page web, les raccourcis clavier n’utilisant qu’une seule touche (lettre minuscule ou majuscule, ponctuation, chiffre ou symbole) sont-ils contrôlables par l’utilisateur ?</v>
      </c>
      <c r="D96" s="41" t="s">
        <v>31</v>
      </c>
      <c r="E96" s="40"/>
      <c r="F96" s="40"/>
    </row>
    <row r="97" spans="1:6" ht="71.25">
      <c r="A97" s="135"/>
      <c r="B97" s="41" t="str">
        <f>Synthèse!B113</f>
        <v>12.11</v>
      </c>
      <c r="C97" s="40" t="str">
        <f>Synthèse!C113</f>
        <v>Dans chaque page web, les contenus additionnels apparaissant au survol, à la prise de focus ou à l’activation d’un composant d’interface sont-ils si nécessaire atteignables au clavier ?</v>
      </c>
      <c r="D97" s="41" t="s">
        <v>29</v>
      </c>
      <c r="E97" s="40"/>
      <c r="F97" s="40"/>
    </row>
    <row r="98" spans="1:6" ht="42.75">
      <c r="A98" s="135" t="str">
        <f>Synthèse!A115</f>
        <v>Consultation</v>
      </c>
      <c r="B98" s="12" t="str">
        <f>Synthèse!B115</f>
        <v>13.1</v>
      </c>
      <c r="C98" s="3" t="str">
        <f>Synthèse!C115</f>
        <v>Pour chaque page web, l’utilisateur a-t-il le contrôle de chaque limite de temps modifiant le contenu (hors cas particuliers) ?</v>
      </c>
      <c r="D98" s="12" t="s">
        <v>31</v>
      </c>
      <c r="E98" s="3"/>
      <c r="F98" s="3"/>
    </row>
    <row r="99" spans="1:6" ht="57">
      <c r="A99" s="135"/>
      <c r="B99" s="12" t="str">
        <f>Synthèse!B116</f>
        <v>13.2</v>
      </c>
      <c r="C99" s="3" t="str">
        <f>Synthèse!C116</f>
        <v>Dans chaque page web, l’ouverture d’une nouvelle fenêtre ne doit pas être déclenchée sans action de l’utilisateur. Cette règle est-elle respectée ?</v>
      </c>
      <c r="D99" s="12" t="s">
        <v>31</v>
      </c>
      <c r="E99" s="3"/>
      <c r="F99" s="3"/>
    </row>
    <row r="100" spans="1:6" ht="85.5">
      <c r="A100" s="135"/>
      <c r="B100" s="12" t="str">
        <f>Synthèse!B117</f>
        <v>13.3</v>
      </c>
      <c r="C100" s="3" t="str">
        <f>Synthèse!C117</f>
        <v>Dans chaque page web, chaque document bureautique en téléchargement possède-t-il, si nécessaire, une version accessible (hors cas particuliers) ?</v>
      </c>
      <c r="D100" s="12" t="s">
        <v>30</v>
      </c>
      <c r="E100" s="3" t="s">
        <v>402</v>
      </c>
      <c r="F100" s="3"/>
    </row>
    <row r="101" spans="1:6" ht="42.75">
      <c r="A101" s="135"/>
      <c r="B101" s="12" t="str">
        <f>Synthèse!B118</f>
        <v>13.4</v>
      </c>
      <c r="C101" s="3" t="str">
        <f>Synthèse!C118</f>
        <v>Pour chaque document bureautique ayant une version accessible, cette version offre-t-elle la même information ?</v>
      </c>
      <c r="D101" s="12" t="s">
        <v>31</v>
      </c>
      <c r="E101" s="3"/>
      <c r="F101" s="3"/>
    </row>
    <row r="102" spans="1:6" ht="42.75">
      <c r="A102" s="135"/>
      <c r="B102" s="12" t="str">
        <f>Synthèse!B119</f>
        <v>13.5</v>
      </c>
      <c r="C102" s="3" t="str">
        <f>Synthèse!C119</f>
        <v>Dans chaque page web, chaque contenu cryptique (art ASCII, émoticon, syntaxe cryptique) a-t-il une alternative ?</v>
      </c>
      <c r="D102" s="12" t="s">
        <v>31</v>
      </c>
      <c r="E102" s="3"/>
      <c r="F102" s="3"/>
    </row>
    <row r="103" spans="1:6" ht="57">
      <c r="A103" s="135"/>
      <c r="B103" s="12" t="str">
        <f>Synthèse!B120</f>
        <v>13.6</v>
      </c>
      <c r="C103" s="3" t="str">
        <f>Synthèse!C120</f>
        <v>Dans chaque page web, pour chaque contenu cryptique (art ASCII, émoticon, syntaxe cryptique) ayant une alternative, cette alternative est-elle pertinente ?</v>
      </c>
      <c r="D103" s="12" t="s">
        <v>31</v>
      </c>
      <c r="E103" s="3"/>
      <c r="F103" s="3"/>
    </row>
    <row r="104" spans="1:6" ht="42.75">
      <c r="A104" s="135"/>
      <c r="B104" s="12" t="str">
        <f>Synthèse!B121</f>
        <v>13.7</v>
      </c>
      <c r="C104" s="3" t="str">
        <f>Synthèse!C121</f>
        <v>Dans chaque page web, les changements brusques de luminosité ou les effets de flash sont-ils correctement utilisés ?</v>
      </c>
      <c r="D104" s="12" t="s">
        <v>31</v>
      </c>
      <c r="E104" s="3"/>
      <c r="F104" s="3"/>
    </row>
    <row r="105" spans="1:6" ht="42.75">
      <c r="A105" s="135"/>
      <c r="B105" s="12" t="str">
        <f>Synthèse!B122</f>
        <v>13.8</v>
      </c>
      <c r="C105" s="3" t="str">
        <f>Synthèse!C122</f>
        <v>Dans chaque page web, chaque contenu en mouvement ou clignotant est-il contrôlable par l’utilisateur ?</v>
      </c>
      <c r="D105" s="12" t="s">
        <v>31</v>
      </c>
      <c r="E105" s="3"/>
      <c r="F105" s="3"/>
    </row>
    <row r="106" spans="1:6" ht="57">
      <c r="A106" s="135"/>
      <c r="B106" s="12" t="str">
        <f>Synthèse!B123</f>
        <v>13.9</v>
      </c>
      <c r="C106" s="3" t="str">
        <f>Synthèse!C123</f>
        <v>Dans chaque page web, le contenu proposé est-il consultable quelle que soit l’orientation de l’écran (portait ou paysage) (hors cas particuliers) ?</v>
      </c>
      <c r="D106" s="12" t="s">
        <v>31</v>
      </c>
      <c r="E106" s="3"/>
      <c r="F106" s="3"/>
    </row>
    <row r="107" spans="1:6" ht="71.25">
      <c r="A107" s="135"/>
      <c r="B107" s="12" t="str">
        <f>Synthèse!B124</f>
        <v>13.10</v>
      </c>
      <c r="C107" s="3" t="str">
        <f>Synthèse!C124</f>
        <v>Dans chaque page web, les fonctionnalités utilisables ou disponibles au moyen d’un geste complexe peuvent-elles être également disponibles au moyen d’un geste simple (hors cas particuliers) ?</v>
      </c>
      <c r="D107" s="12" t="s">
        <v>31</v>
      </c>
      <c r="E107" s="3"/>
      <c r="F107" s="3"/>
    </row>
    <row r="108" spans="1:6" ht="71.25">
      <c r="A108" s="135"/>
      <c r="B108" s="12" t="str">
        <f>Synthèse!B125</f>
        <v>13.11</v>
      </c>
      <c r="C108" s="3" t="str">
        <f>Synthèse!C125</f>
        <v>Dans chaque page web, les actions déclenchées au moyen d’un dispositif de pointage sur un point unique de l’écran peuvent-elles faire l’objet d’une annulation (hors cas particuliers) ?</v>
      </c>
      <c r="D108" s="12" t="s">
        <v>31</v>
      </c>
      <c r="E108" s="3"/>
      <c r="F108" s="3"/>
    </row>
    <row r="109" spans="1:6" ht="57">
      <c r="A109" s="135"/>
      <c r="B109" s="12" t="str">
        <f>Synthèse!B126</f>
        <v>13.12</v>
      </c>
      <c r="C109" s="3" t="str">
        <f>Synthèse!C126</f>
        <v>Dans chaque page web, les fonctionnalités qui impliquent un mouvement de l’appareil ou vers l’appareil peuvent-elles être satisfaites de manière alternative (hors cas particuliers) ?</v>
      </c>
      <c r="D109" s="12" t="s">
        <v>31</v>
      </c>
      <c r="E109" s="3"/>
      <c r="F109" s="3"/>
    </row>
  </sheetData>
  <autoFilter ref="D3:D109"/>
  <mergeCells count="13">
    <mergeCell ref="A87:A97"/>
    <mergeCell ref="A98:A109"/>
    <mergeCell ref="A31:A38"/>
    <mergeCell ref="A39:A40"/>
    <mergeCell ref="A41:A45"/>
    <mergeCell ref="A46:A55"/>
    <mergeCell ref="A56:A59"/>
    <mergeCell ref="A60:A73"/>
    <mergeCell ref="A18:A30"/>
    <mergeCell ref="A13:A14"/>
    <mergeCell ref="A15:A17"/>
    <mergeCell ref="A4:A12"/>
    <mergeCell ref="A74:A86"/>
  </mergeCells>
  <conditionalFormatting sqref="D4:D109">
    <cfRule type="cellIs" dxfId="14" priority="2" stopIfTrue="1" operator="equal">
      <formula>"C"</formula>
    </cfRule>
  </conditionalFormatting>
  <conditionalFormatting sqref="D4:D109">
    <cfRule type="cellIs" dxfId="13" priority="4" stopIfTrue="1" operator="equal">
      <formula>"NA"</formula>
    </cfRule>
  </conditionalFormatting>
  <conditionalFormatting sqref="D4:D109">
    <cfRule type="cellIs" dxfId="12" priority="1" stopIfTrue="1" operator="equal">
      <formula>"NCT"</formula>
    </cfRule>
    <cfRule type="cellIs" dxfId="11" priority="3" stopIfTrue="1" operator="equal">
      <formula>"NC"</formula>
    </cfRule>
  </conditionalFormatting>
  <conditionalFormatting sqref="D4:D109">
    <cfRule type="cellIs" dxfId="10" priority="5" stopIfTrue="1" operator="equal">
      <formula>"NT"</formula>
    </cfRule>
  </conditionalFormatting>
  <dataValidations count="2">
    <dataValidation type="list" showErrorMessage="1" sqref="D4">
      <formula1>"C,NC,NA,NT"</formula1>
    </dataValidation>
    <dataValidation type="list" showErrorMessage="1" sqref="D5:D109">
      <formula1>"C,NC,NCT,NA,NT"</formula1>
    </dataValidation>
  </dataValidations>
  <pageMargins left="0.39370078740157477" right="0.39370078740157477" top="0.78740157480314954" bottom="0.59015748031496063" header="0.39370078740157477" footer="0.39370078740157477"/>
  <pageSetup paperSize="0" scale="74" fitToWidth="0" fitToHeight="0" pageOrder="overThenDown" orientation="portrait" useFirstPageNumber="1" horizontalDpi="0" verticalDpi="0" copies="0"/>
  <headerFooter alignWithMargins="0">
    <oddHeader>&amp;LRGAA 3.0 - Relevé pour le site : wwww.site.fr&amp;R&amp;P/&amp;N - &amp;A</oddHead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H109"/>
  <sheetViews>
    <sheetView zoomScale="85" zoomScaleNormal="85" workbookViewId="0">
      <pane xSplit="4" ySplit="3" topLeftCell="E4" activePane="bottomRight" state="frozen"/>
      <selection activeCell="E17" sqref="E17"/>
      <selection pane="topRight" activeCell="E17" sqref="E17"/>
      <selection pane="bottomLeft" activeCell="E17" sqref="E17"/>
      <selection pane="bottomRight"/>
    </sheetView>
  </sheetViews>
  <sheetFormatPr baseColWidth="10" defaultColWidth="10.77734375" defaultRowHeight="14.25"/>
  <cols>
    <col min="1" max="1" width="3.77734375" style="1" customWidth="1"/>
    <col min="2" max="2" width="5.33203125" style="16" customWidth="1"/>
    <col min="3" max="3" width="35.77734375" style="11" customWidth="1"/>
    <col min="4" max="4" width="6.44140625" style="16" customWidth="1"/>
    <col min="5" max="5" width="80.77734375" style="11" customWidth="1"/>
    <col min="6" max="6" width="33.77734375" style="11" customWidth="1"/>
    <col min="7" max="1016" width="14.109375" style="11" customWidth="1"/>
    <col min="1017" max="1022" width="14.109375" style="1" customWidth="1"/>
    <col min="1023" max="1023" width="10.77734375" style="1" customWidth="1"/>
    <col min="1024" max="16384" width="10.77734375" style="1"/>
  </cols>
  <sheetData>
    <row r="1" spans="1:1022" s="13" customFormat="1" ht="15">
      <c r="A1" s="20" t="str">
        <f>Échantillon!B17</f>
        <v>Qu'est-ce que le Sdage ?</v>
      </c>
      <c r="B1" s="20"/>
      <c r="C1" s="21"/>
      <c r="D1" s="27"/>
      <c r="E1" s="20"/>
      <c r="F1" s="20"/>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row>
    <row r="2" spans="1:1022" s="13" customFormat="1">
      <c r="A2" s="22" t="str">
        <f>Échantillon!C17</f>
        <v>https://sdage-sage.eau-loire-bretagne.fr/home/le-sdage-2016-2021/quest-ce-que-le-sdage.html</v>
      </c>
      <c r="B2" s="22"/>
      <c r="C2" s="23"/>
      <c r="D2" s="28"/>
      <c r="E2" s="22"/>
      <c r="F2" s="22"/>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c r="IW2" s="17"/>
      <c r="IX2" s="17"/>
      <c r="IY2" s="17"/>
      <c r="IZ2" s="17"/>
      <c r="JA2" s="17"/>
      <c r="JB2" s="17"/>
      <c r="JC2" s="17"/>
      <c r="JD2" s="17"/>
      <c r="JE2" s="17"/>
      <c r="JF2" s="17"/>
      <c r="JG2" s="17"/>
      <c r="JH2" s="17"/>
      <c r="JI2" s="17"/>
      <c r="JJ2" s="17"/>
      <c r="JK2" s="17"/>
      <c r="JL2" s="17"/>
      <c r="JM2" s="17"/>
      <c r="JN2" s="17"/>
      <c r="JO2" s="17"/>
      <c r="JP2" s="17"/>
      <c r="JQ2" s="17"/>
      <c r="JR2" s="17"/>
      <c r="JS2" s="17"/>
      <c r="JT2" s="17"/>
      <c r="JU2" s="17"/>
      <c r="JV2" s="17"/>
      <c r="JW2" s="17"/>
      <c r="JX2" s="17"/>
      <c r="JY2" s="17"/>
      <c r="JZ2" s="17"/>
      <c r="KA2" s="17"/>
      <c r="KB2" s="17"/>
      <c r="KC2" s="17"/>
      <c r="KD2" s="17"/>
      <c r="KE2" s="17"/>
      <c r="KF2" s="17"/>
      <c r="KG2" s="17"/>
      <c r="KH2" s="17"/>
      <c r="KI2" s="17"/>
      <c r="KJ2" s="17"/>
      <c r="KK2" s="17"/>
      <c r="KL2" s="17"/>
      <c r="KM2" s="17"/>
      <c r="KN2" s="17"/>
      <c r="KO2" s="17"/>
      <c r="KP2" s="17"/>
      <c r="KQ2" s="17"/>
      <c r="KR2" s="17"/>
      <c r="KS2" s="17"/>
      <c r="KT2" s="17"/>
      <c r="KU2" s="17"/>
      <c r="KV2" s="17"/>
      <c r="KW2" s="17"/>
      <c r="KX2" s="17"/>
      <c r="KY2" s="17"/>
      <c r="KZ2" s="17"/>
      <c r="LA2" s="17"/>
      <c r="LB2" s="17"/>
      <c r="LC2" s="17"/>
      <c r="LD2" s="17"/>
      <c r="LE2" s="17"/>
      <c r="LF2" s="17"/>
      <c r="LG2" s="17"/>
      <c r="LH2" s="17"/>
      <c r="LI2" s="17"/>
      <c r="LJ2" s="17"/>
      <c r="LK2" s="17"/>
      <c r="LL2" s="17"/>
      <c r="LM2" s="17"/>
      <c r="LN2" s="17"/>
      <c r="LO2" s="17"/>
      <c r="LP2" s="17"/>
      <c r="LQ2" s="17"/>
      <c r="LR2" s="17"/>
      <c r="LS2" s="17"/>
      <c r="LT2" s="17"/>
      <c r="LU2" s="17"/>
      <c r="LV2" s="17"/>
      <c r="LW2" s="17"/>
      <c r="LX2" s="17"/>
      <c r="LY2" s="17"/>
      <c r="LZ2" s="17"/>
      <c r="MA2" s="17"/>
      <c r="MB2" s="17"/>
      <c r="MC2" s="17"/>
      <c r="MD2" s="17"/>
      <c r="ME2" s="17"/>
      <c r="MF2" s="17"/>
      <c r="MG2" s="17"/>
      <c r="MH2" s="17"/>
      <c r="MI2" s="17"/>
      <c r="MJ2" s="17"/>
      <c r="MK2" s="17"/>
      <c r="ML2" s="17"/>
      <c r="MM2" s="17"/>
      <c r="MN2" s="17"/>
      <c r="MO2" s="17"/>
      <c r="MP2" s="17"/>
      <c r="MQ2" s="17"/>
      <c r="MR2" s="17"/>
      <c r="MS2" s="17"/>
      <c r="MT2" s="17"/>
      <c r="MU2" s="17"/>
      <c r="MV2" s="17"/>
      <c r="MW2" s="17"/>
      <c r="MX2" s="17"/>
      <c r="MY2" s="17"/>
      <c r="MZ2" s="17"/>
      <c r="NA2" s="17"/>
      <c r="NB2" s="17"/>
      <c r="NC2" s="17"/>
      <c r="ND2" s="17"/>
      <c r="NE2" s="17"/>
      <c r="NF2" s="17"/>
      <c r="NG2" s="17"/>
      <c r="NH2" s="17"/>
      <c r="NI2" s="17"/>
      <c r="NJ2" s="17"/>
      <c r="NK2" s="17"/>
      <c r="NL2" s="17"/>
      <c r="NM2" s="17"/>
      <c r="NN2" s="17"/>
      <c r="NO2" s="17"/>
      <c r="NP2" s="17"/>
      <c r="NQ2" s="17"/>
      <c r="NR2" s="17"/>
      <c r="NS2" s="17"/>
      <c r="NT2" s="17"/>
      <c r="NU2" s="17"/>
      <c r="NV2" s="17"/>
      <c r="NW2" s="17"/>
      <c r="NX2" s="17"/>
      <c r="NY2" s="17"/>
      <c r="NZ2" s="17"/>
      <c r="OA2" s="17"/>
      <c r="OB2" s="17"/>
      <c r="OC2" s="17"/>
      <c r="OD2" s="17"/>
      <c r="OE2" s="17"/>
      <c r="OF2" s="17"/>
      <c r="OG2" s="17"/>
      <c r="OH2" s="17"/>
      <c r="OI2" s="17"/>
      <c r="OJ2" s="17"/>
      <c r="OK2" s="17"/>
      <c r="OL2" s="17"/>
      <c r="OM2" s="17"/>
      <c r="ON2" s="17"/>
      <c r="OO2" s="17"/>
      <c r="OP2" s="17"/>
      <c r="OQ2" s="17"/>
      <c r="OR2" s="17"/>
      <c r="OS2" s="17"/>
      <c r="OT2" s="17"/>
      <c r="OU2" s="17"/>
      <c r="OV2" s="17"/>
      <c r="OW2" s="17"/>
      <c r="OX2" s="17"/>
      <c r="OY2" s="17"/>
      <c r="OZ2" s="17"/>
      <c r="PA2" s="17"/>
      <c r="PB2" s="17"/>
      <c r="PC2" s="17"/>
      <c r="PD2" s="17"/>
      <c r="PE2" s="17"/>
      <c r="PF2" s="17"/>
      <c r="PG2" s="17"/>
      <c r="PH2" s="17"/>
      <c r="PI2" s="17"/>
      <c r="PJ2" s="17"/>
      <c r="PK2" s="17"/>
      <c r="PL2" s="17"/>
      <c r="PM2" s="17"/>
      <c r="PN2" s="17"/>
      <c r="PO2" s="17"/>
      <c r="PP2" s="17"/>
      <c r="PQ2" s="17"/>
      <c r="PR2" s="17"/>
      <c r="PS2" s="17"/>
      <c r="PT2" s="17"/>
      <c r="PU2" s="17"/>
      <c r="PV2" s="17"/>
      <c r="PW2" s="17"/>
      <c r="PX2" s="17"/>
      <c r="PY2" s="17"/>
      <c r="PZ2" s="17"/>
      <c r="QA2" s="17"/>
      <c r="QB2" s="17"/>
      <c r="QC2" s="17"/>
      <c r="QD2" s="17"/>
      <c r="QE2" s="17"/>
      <c r="QF2" s="17"/>
      <c r="QG2" s="17"/>
      <c r="QH2" s="17"/>
      <c r="QI2" s="17"/>
      <c r="QJ2" s="17"/>
      <c r="QK2" s="17"/>
      <c r="QL2" s="17"/>
      <c r="QM2" s="17"/>
      <c r="QN2" s="17"/>
      <c r="QO2" s="17"/>
      <c r="QP2" s="17"/>
      <c r="QQ2" s="17"/>
      <c r="QR2" s="17"/>
      <c r="QS2" s="17"/>
      <c r="QT2" s="17"/>
      <c r="QU2" s="17"/>
      <c r="QV2" s="17"/>
      <c r="QW2" s="17"/>
      <c r="QX2" s="17"/>
      <c r="QY2" s="17"/>
      <c r="QZ2" s="17"/>
      <c r="RA2" s="17"/>
      <c r="RB2" s="17"/>
      <c r="RC2" s="17"/>
      <c r="RD2" s="17"/>
      <c r="RE2" s="17"/>
      <c r="RF2" s="17"/>
      <c r="RG2" s="17"/>
      <c r="RH2" s="17"/>
      <c r="RI2" s="17"/>
      <c r="RJ2" s="17"/>
      <c r="RK2" s="17"/>
      <c r="RL2" s="17"/>
      <c r="RM2" s="17"/>
      <c r="RN2" s="17"/>
      <c r="RO2" s="17"/>
      <c r="RP2" s="17"/>
      <c r="RQ2" s="17"/>
      <c r="RR2" s="17"/>
      <c r="RS2" s="17"/>
      <c r="RT2" s="17"/>
      <c r="RU2" s="17"/>
      <c r="RV2" s="17"/>
      <c r="RW2" s="17"/>
      <c r="RX2" s="17"/>
      <c r="RY2" s="17"/>
      <c r="RZ2" s="17"/>
      <c r="SA2" s="17"/>
      <c r="SB2" s="17"/>
      <c r="SC2" s="17"/>
      <c r="SD2" s="17"/>
      <c r="SE2" s="17"/>
      <c r="SF2" s="17"/>
      <c r="SG2" s="17"/>
      <c r="SH2" s="17"/>
      <c r="SI2" s="17"/>
      <c r="SJ2" s="17"/>
      <c r="SK2" s="17"/>
      <c r="SL2" s="17"/>
      <c r="SM2" s="17"/>
      <c r="SN2" s="17"/>
      <c r="SO2" s="17"/>
      <c r="SP2" s="17"/>
      <c r="SQ2" s="17"/>
      <c r="SR2" s="17"/>
      <c r="SS2" s="17"/>
      <c r="ST2" s="17"/>
      <c r="SU2" s="17"/>
      <c r="SV2" s="17"/>
      <c r="SW2" s="17"/>
      <c r="SX2" s="17"/>
      <c r="SY2" s="17"/>
      <c r="SZ2" s="17"/>
      <c r="TA2" s="17"/>
      <c r="TB2" s="17"/>
      <c r="TC2" s="17"/>
      <c r="TD2" s="17"/>
      <c r="TE2" s="17"/>
      <c r="TF2" s="17"/>
      <c r="TG2" s="17"/>
      <c r="TH2" s="17"/>
      <c r="TI2" s="17"/>
      <c r="TJ2" s="17"/>
      <c r="TK2" s="17"/>
      <c r="TL2" s="17"/>
      <c r="TM2" s="17"/>
      <c r="TN2" s="17"/>
      <c r="TO2" s="17"/>
      <c r="TP2" s="17"/>
      <c r="TQ2" s="17"/>
      <c r="TR2" s="17"/>
      <c r="TS2" s="17"/>
      <c r="TT2" s="17"/>
      <c r="TU2" s="17"/>
      <c r="TV2" s="17"/>
      <c r="TW2" s="17"/>
      <c r="TX2" s="17"/>
      <c r="TY2" s="17"/>
      <c r="TZ2" s="17"/>
      <c r="UA2" s="17"/>
      <c r="UB2" s="17"/>
      <c r="UC2" s="17"/>
      <c r="UD2" s="17"/>
      <c r="UE2" s="17"/>
      <c r="UF2" s="17"/>
      <c r="UG2" s="17"/>
      <c r="UH2" s="17"/>
      <c r="UI2" s="17"/>
      <c r="UJ2" s="17"/>
      <c r="UK2" s="17"/>
      <c r="UL2" s="17"/>
      <c r="UM2" s="17"/>
      <c r="UN2" s="17"/>
      <c r="UO2" s="17"/>
      <c r="UP2" s="17"/>
      <c r="UQ2" s="17"/>
      <c r="UR2" s="17"/>
      <c r="US2" s="17"/>
      <c r="UT2" s="17"/>
      <c r="UU2" s="17"/>
      <c r="UV2" s="17"/>
      <c r="UW2" s="17"/>
      <c r="UX2" s="17"/>
      <c r="UY2" s="17"/>
      <c r="UZ2" s="17"/>
      <c r="VA2" s="17"/>
      <c r="VB2" s="17"/>
      <c r="VC2" s="17"/>
      <c r="VD2" s="17"/>
      <c r="VE2" s="17"/>
      <c r="VF2" s="17"/>
      <c r="VG2" s="17"/>
      <c r="VH2" s="17"/>
      <c r="VI2" s="17"/>
      <c r="VJ2" s="17"/>
      <c r="VK2" s="17"/>
      <c r="VL2" s="17"/>
      <c r="VM2" s="17"/>
      <c r="VN2" s="17"/>
      <c r="VO2" s="17"/>
      <c r="VP2" s="17"/>
      <c r="VQ2" s="17"/>
      <c r="VR2" s="17"/>
      <c r="VS2" s="17"/>
      <c r="VT2" s="17"/>
      <c r="VU2" s="17"/>
      <c r="VV2" s="17"/>
      <c r="VW2" s="17"/>
      <c r="VX2" s="17"/>
      <c r="VY2" s="17"/>
      <c r="VZ2" s="17"/>
      <c r="WA2" s="17"/>
      <c r="WB2" s="17"/>
      <c r="WC2" s="17"/>
      <c r="WD2" s="17"/>
      <c r="WE2" s="17"/>
      <c r="WF2" s="17"/>
      <c r="WG2" s="17"/>
      <c r="WH2" s="17"/>
      <c r="WI2" s="17"/>
      <c r="WJ2" s="17"/>
      <c r="WK2" s="17"/>
      <c r="WL2" s="17"/>
      <c r="WM2" s="17"/>
      <c r="WN2" s="17"/>
      <c r="WO2" s="17"/>
      <c r="WP2" s="17"/>
      <c r="WQ2" s="17"/>
      <c r="WR2" s="17"/>
      <c r="WS2" s="17"/>
      <c r="WT2" s="17"/>
      <c r="WU2" s="17"/>
      <c r="WV2" s="17"/>
      <c r="WW2" s="17"/>
      <c r="WX2" s="17"/>
      <c r="WY2" s="17"/>
      <c r="WZ2" s="17"/>
      <c r="XA2" s="17"/>
      <c r="XB2" s="17"/>
      <c r="XC2" s="17"/>
      <c r="XD2" s="17"/>
      <c r="XE2" s="17"/>
      <c r="XF2" s="17"/>
      <c r="XG2" s="17"/>
      <c r="XH2" s="17"/>
      <c r="XI2" s="17"/>
      <c r="XJ2" s="17"/>
      <c r="XK2" s="17"/>
      <c r="XL2" s="17"/>
      <c r="XM2" s="17"/>
      <c r="XN2" s="17"/>
      <c r="XO2" s="17"/>
      <c r="XP2" s="17"/>
      <c r="XQ2" s="17"/>
      <c r="XR2" s="17"/>
      <c r="XS2" s="17"/>
      <c r="XT2" s="17"/>
      <c r="XU2" s="17"/>
      <c r="XV2" s="17"/>
      <c r="XW2" s="17"/>
      <c r="XX2" s="17"/>
      <c r="XY2" s="17"/>
      <c r="XZ2" s="17"/>
      <c r="YA2" s="17"/>
      <c r="YB2" s="17"/>
      <c r="YC2" s="17"/>
      <c r="YD2" s="17"/>
      <c r="YE2" s="17"/>
      <c r="YF2" s="17"/>
      <c r="YG2" s="17"/>
      <c r="YH2" s="17"/>
      <c r="YI2" s="17"/>
      <c r="YJ2" s="17"/>
      <c r="YK2" s="17"/>
      <c r="YL2" s="17"/>
      <c r="YM2" s="17"/>
      <c r="YN2" s="17"/>
      <c r="YO2" s="17"/>
      <c r="YP2" s="17"/>
      <c r="YQ2" s="17"/>
      <c r="YR2" s="17"/>
      <c r="YS2" s="17"/>
      <c r="YT2" s="17"/>
      <c r="YU2" s="17"/>
      <c r="YV2" s="17"/>
      <c r="YW2" s="17"/>
      <c r="YX2" s="17"/>
      <c r="YY2" s="17"/>
      <c r="YZ2" s="17"/>
      <c r="ZA2" s="17"/>
      <c r="ZB2" s="17"/>
      <c r="ZC2" s="17"/>
      <c r="ZD2" s="17"/>
      <c r="ZE2" s="17"/>
      <c r="ZF2" s="17"/>
      <c r="ZG2" s="17"/>
      <c r="ZH2" s="17"/>
      <c r="ZI2" s="17"/>
      <c r="ZJ2" s="17"/>
      <c r="ZK2" s="17"/>
      <c r="ZL2" s="17"/>
      <c r="ZM2" s="17"/>
      <c r="ZN2" s="17"/>
      <c r="ZO2" s="17"/>
      <c r="ZP2" s="17"/>
      <c r="ZQ2" s="17"/>
      <c r="ZR2" s="17"/>
      <c r="ZS2" s="17"/>
      <c r="ZT2" s="17"/>
      <c r="ZU2" s="17"/>
      <c r="ZV2" s="17"/>
      <c r="ZW2" s="17"/>
      <c r="ZX2" s="17"/>
      <c r="ZY2" s="17"/>
      <c r="ZZ2" s="17"/>
      <c r="AAA2" s="17"/>
      <c r="AAB2" s="17"/>
      <c r="AAC2" s="17"/>
      <c r="AAD2" s="17"/>
      <c r="AAE2" s="17"/>
      <c r="AAF2" s="17"/>
      <c r="AAG2" s="17"/>
      <c r="AAH2" s="17"/>
      <c r="AAI2" s="17"/>
      <c r="AAJ2" s="17"/>
      <c r="AAK2" s="17"/>
      <c r="AAL2" s="17"/>
      <c r="AAM2" s="17"/>
      <c r="AAN2" s="17"/>
      <c r="AAO2" s="17"/>
      <c r="AAP2" s="17"/>
      <c r="AAQ2" s="17"/>
      <c r="AAR2" s="17"/>
      <c r="AAS2" s="17"/>
      <c r="AAT2" s="17"/>
      <c r="AAU2" s="17"/>
      <c r="AAV2" s="17"/>
      <c r="AAW2" s="17"/>
      <c r="AAX2" s="17"/>
      <c r="AAY2" s="17"/>
      <c r="AAZ2" s="17"/>
      <c r="ABA2" s="17"/>
      <c r="ABB2" s="17"/>
      <c r="ABC2" s="17"/>
      <c r="ABD2" s="17"/>
      <c r="ABE2" s="17"/>
      <c r="ABF2" s="17"/>
      <c r="ABG2" s="17"/>
      <c r="ABH2" s="17"/>
      <c r="ABI2" s="17"/>
      <c r="ABJ2" s="17"/>
      <c r="ABK2" s="17"/>
      <c r="ABL2" s="17"/>
      <c r="ABM2" s="17"/>
      <c r="ABN2" s="17"/>
      <c r="ABO2" s="17"/>
      <c r="ABP2" s="17"/>
      <c r="ABQ2" s="17"/>
      <c r="ABR2" s="17"/>
      <c r="ABS2" s="17"/>
      <c r="ABT2" s="17"/>
      <c r="ABU2" s="17"/>
      <c r="ABV2" s="17"/>
      <c r="ABW2" s="17"/>
      <c r="ABX2" s="17"/>
      <c r="ABY2" s="17"/>
      <c r="ABZ2" s="17"/>
      <c r="ACA2" s="17"/>
      <c r="ACB2" s="17"/>
      <c r="ACC2" s="17"/>
      <c r="ACD2" s="17"/>
      <c r="ACE2" s="17"/>
      <c r="ACF2" s="17"/>
      <c r="ACG2" s="17"/>
      <c r="ACH2" s="17"/>
      <c r="ACI2" s="17"/>
      <c r="ACJ2" s="17"/>
      <c r="ACK2" s="17"/>
      <c r="ACL2" s="17"/>
      <c r="ACM2" s="17"/>
      <c r="ACN2" s="17"/>
      <c r="ACO2" s="17"/>
      <c r="ACP2" s="17"/>
      <c r="ACQ2" s="17"/>
      <c r="ACR2" s="17"/>
      <c r="ACS2" s="17"/>
      <c r="ACT2" s="17"/>
      <c r="ACU2" s="17"/>
      <c r="ACV2" s="17"/>
      <c r="ACW2" s="17"/>
      <c r="ACX2" s="17"/>
      <c r="ACY2" s="17"/>
      <c r="ACZ2" s="17"/>
      <c r="ADA2" s="17"/>
      <c r="ADB2" s="17"/>
      <c r="ADC2" s="17"/>
      <c r="ADD2" s="17"/>
      <c r="ADE2" s="17"/>
      <c r="ADF2" s="17"/>
      <c r="ADG2" s="17"/>
      <c r="ADH2" s="17"/>
      <c r="ADI2" s="17"/>
      <c r="ADJ2" s="17"/>
      <c r="ADK2" s="17"/>
      <c r="ADL2" s="17"/>
      <c r="ADM2" s="17"/>
      <c r="ADN2" s="17"/>
      <c r="ADO2" s="17"/>
      <c r="ADP2" s="17"/>
      <c r="ADQ2" s="17"/>
      <c r="ADR2" s="17"/>
      <c r="ADS2" s="17"/>
      <c r="ADT2" s="17"/>
      <c r="ADU2" s="17"/>
      <c r="ADV2" s="17"/>
      <c r="ADW2" s="17"/>
      <c r="ADX2" s="17"/>
      <c r="ADY2" s="17"/>
      <c r="ADZ2" s="17"/>
      <c r="AEA2" s="17"/>
      <c r="AEB2" s="17"/>
      <c r="AEC2" s="17"/>
      <c r="AED2" s="17"/>
      <c r="AEE2" s="17"/>
      <c r="AEF2" s="17"/>
      <c r="AEG2" s="17"/>
      <c r="AEH2" s="17"/>
      <c r="AEI2" s="17"/>
      <c r="AEJ2" s="17"/>
      <c r="AEK2" s="17"/>
      <c r="AEL2" s="17"/>
      <c r="AEM2" s="17"/>
      <c r="AEN2" s="17"/>
      <c r="AEO2" s="17"/>
      <c r="AEP2" s="17"/>
      <c r="AEQ2" s="17"/>
      <c r="AER2" s="17"/>
      <c r="AES2" s="17"/>
      <c r="AET2" s="17"/>
      <c r="AEU2" s="17"/>
      <c r="AEV2" s="17"/>
      <c r="AEW2" s="17"/>
      <c r="AEX2" s="17"/>
      <c r="AEY2" s="17"/>
      <c r="AEZ2" s="17"/>
      <c r="AFA2" s="17"/>
      <c r="AFB2" s="17"/>
      <c r="AFC2" s="17"/>
      <c r="AFD2" s="17"/>
      <c r="AFE2" s="17"/>
      <c r="AFF2" s="17"/>
      <c r="AFG2" s="17"/>
      <c r="AFH2" s="17"/>
      <c r="AFI2" s="17"/>
      <c r="AFJ2" s="17"/>
      <c r="AFK2" s="17"/>
      <c r="AFL2" s="17"/>
      <c r="AFM2" s="17"/>
      <c r="AFN2" s="17"/>
      <c r="AFO2" s="17"/>
      <c r="AFP2" s="17"/>
      <c r="AFQ2" s="17"/>
      <c r="AFR2" s="17"/>
      <c r="AFS2" s="17"/>
      <c r="AFT2" s="17"/>
      <c r="AFU2" s="17"/>
      <c r="AFV2" s="17"/>
      <c r="AFW2" s="17"/>
      <c r="AFX2" s="17"/>
      <c r="AFY2" s="17"/>
      <c r="AFZ2" s="17"/>
      <c r="AGA2" s="17"/>
      <c r="AGB2" s="17"/>
      <c r="AGC2" s="17"/>
      <c r="AGD2" s="17"/>
      <c r="AGE2" s="17"/>
      <c r="AGF2" s="17"/>
      <c r="AGG2" s="17"/>
      <c r="AGH2" s="17"/>
      <c r="AGI2" s="17"/>
      <c r="AGJ2" s="17"/>
      <c r="AGK2" s="17"/>
      <c r="AGL2" s="17"/>
      <c r="AGM2" s="17"/>
      <c r="AGN2" s="17"/>
      <c r="AGO2" s="17"/>
      <c r="AGP2" s="17"/>
      <c r="AGQ2" s="17"/>
      <c r="AGR2" s="17"/>
      <c r="AGS2" s="17"/>
      <c r="AGT2" s="17"/>
      <c r="AGU2" s="17"/>
      <c r="AGV2" s="17"/>
      <c r="AGW2" s="17"/>
      <c r="AGX2" s="17"/>
      <c r="AGY2" s="17"/>
      <c r="AGZ2" s="17"/>
      <c r="AHA2" s="17"/>
      <c r="AHB2" s="17"/>
      <c r="AHC2" s="17"/>
      <c r="AHD2" s="17"/>
      <c r="AHE2" s="17"/>
      <c r="AHF2" s="17"/>
      <c r="AHG2" s="17"/>
      <c r="AHH2" s="17"/>
      <c r="AHI2" s="17"/>
      <c r="AHJ2" s="17"/>
      <c r="AHK2" s="17"/>
      <c r="AHL2" s="17"/>
      <c r="AHM2" s="17"/>
      <c r="AHN2" s="17"/>
      <c r="AHO2" s="17"/>
      <c r="AHP2" s="17"/>
      <c r="AHQ2" s="17"/>
      <c r="AHR2" s="17"/>
      <c r="AHS2" s="17"/>
      <c r="AHT2" s="17"/>
      <c r="AHU2" s="17"/>
      <c r="AHV2" s="17"/>
      <c r="AHW2" s="17"/>
      <c r="AHX2" s="17"/>
      <c r="AHY2" s="17"/>
      <c r="AHZ2" s="17"/>
      <c r="AIA2" s="17"/>
      <c r="AIB2" s="17"/>
      <c r="AIC2" s="17"/>
      <c r="AID2" s="17"/>
      <c r="AIE2" s="17"/>
      <c r="AIF2" s="17"/>
      <c r="AIG2" s="17"/>
      <c r="AIH2" s="17"/>
      <c r="AII2" s="17"/>
      <c r="AIJ2" s="17"/>
      <c r="AIK2" s="17"/>
      <c r="AIL2" s="17"/>
      <c r="AIM2" s="17"/>
      <c r="AIN2" s="17"/>
      <c r="AIO2" s="17"/>
      <c r="AIP2" s="17"/>
      <c r="AIQ2" s="17"/>
      <c r="AIR2" s="17"/>
      <c r="AIS2" s="17"/>
      <c r="AIT2" s="17"/>
      <c r="AIU2" s="17"/>
      <c r="AIV2" s="17"/>
      <c r="AIW2" s="17"/>
      <c r="AIX2" s="17"/>
      <c r="AIY2" s="17"/>
      <c r="AIZ2" s="17"/>
      <c r="AJA2" s="17"/>
      <c r="AJB2" s="17"/>
      <c r="AJC2" s="17"/>
      <c r="AJD2" s="17"/>
      <c r="AJE2" s="17"/>
      <c r="AJF2" s="17"/>
      <c r="AJG2" s="17"/>
      <c r="AJH2" s="17"/>
      <c r="AJI2" s="17"/>
      <c r="AJJ2" s="17"/>
      <c r="AJK2" s="17"/>
      <c r="AJL2" s="17"/>
      <c r="AJM2" s="17"/>
      <c r="AJN2" s="17"/>
      <c r="AJO2" s="17"/>
      <c r="AJP2" s="17"/>
      <c r="AJQ2" s="17"/>
      <c r="AJR2" s="17"/>
      <c r="AJS2" s="17"/>
      <c r="AJT2" s="17"/>
      <c r="AJU2" s="17"/>
      <c r="AJV2" s="17"/>
      <c r="AJW2" s="17"/>
      <c r="AJX2" s="17"/>
      <c r="AJY2" s="17"/>
      <c r="AJZ2" s="17"/>
      <c r="AKA2" s="17"/>
      <c r="AKB2" s="17"/>
      <c r="AKC2" s="17"/>
      <c r="AKD2" s="17"/>
      <c r="AKE2" s="17"/>
      <c r="AKF2" s="17"/>
      <c r="AKG2" s="17"/>
      <c r="AKH2" s="17"/>
      <c r="AKI2" s="17"/>
      <c r="AKJ2" s="17"/>
      <c r="AKK2" s="17"/>
      <c r="AKL2" s="17"/>
      <c r="AKM2" s="17"/>
      <c r="AKN2" s="17"/>
      <c r="AKO2" s="17"/>
      <c r="AKP2" s="17"/>
      <c r="AKQ2" s="17"/>
      <c r="AKR2" s="17"/>
      <c r="AKS2" s="17"/>
      <c r="AKT2" s="17"/>
      <c r="AKU2" s="17"/>
      <c r="AKV2" s="17"/>
      <c r="AKW2" s="17"/>
      <c r="AKX2" s="17"/>
      <c r="AKY2" s="17"/>
      <c r="AKZ2" s="17"/>
      <c r="ALA2" s="17"/>
      <c r="ALB2" s="17"/>
      <c r="ALC2" s="17"/>
      <c r="ALD2" s="17"/>
      <c r="ALE2" s="17"/>
      <c r="ALF2" s="17"/>
      <c r="ALG2" s="17"/>
      <c r="ALH2" s="17"/>
      <c r="ALI2" s="17"/>
      <c r="ALJ2" s="17"/>
      <c r="ALK2" s="17"/>
      <c r="ALL2" s="17"/>
      <c r="ALM2" s="17"/>
      <c r="ALN2" s="17"/>
      <c r="ALO2" s="17"/>
      <c r="ALP2" s="17"/>
      <c r="ALQ2" s="17"/>
      <c r="ALR2" s="17"/>
      <c r="ALS2" s="17"/>
      <c r="ALT2" s="17"/>
      <c r="ALU2" s="17"/>
      <c r="ALV2" s="17"/>
      <c r="ALW2" s="17"/>
      <c r="ALX2" s="17"/>
      <c r="ALY2" s="17"/>
      <c r="ALZ2" s="17"/>
      <c r="AMA2" s="17"/>
      <c r="AMB2" s="17"/>
    </row>
    <row r="3" spans="1:1022" ht="15">
      <c r="A3" s="24"/>
      <c r="B3" s="25" t="s">
        <v>248</v>
      </c>
      <c r="C3" s="25" t="s">
        <v>250</v>
      </c>
      <c r="D3" s="25" t="s">
        <v>251</v>
      </c>
      <c r="E3" s="25" t="s">
        <v>249</v>
      </c>
      <c r="F3" s="25" t="s">
        <v>4</v>
      </c>
    </row>
    <row r="4" spans="1:1022" ht="114">
      <c r="A4" s="136" t="str">
        <f>Synthèse!A9</f>
        <v>Images</v>
      </c>
      <c r="B4" s="12" t="str">
        <f>Synthèse!B9</f>
        <v>1.1</v>
      </c>
      <c r="C4" s="3" t="str">
        <f>Synthèse!C9</f>
        <v>Chaque image porteuse d’information a-t-elle une alternative textuelle ?</v>
      </c>
      <c r="D4" s="12" t="s">
        <v>30</v>
      </c>
      <c r="E4" s="3" t="s">
        <v>403</v>
      </c>
      <c r="F4" s="3"/>
      <c r="G4" s="1"/>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row>
    <row r="5" spans="1:1022" ht="42.75">
      <c r="A5" s="123"/>
      <c r="B5" s="12" t="str">
        <f>Synthèse!B10</f>
        <v>1.2</v>
      </c>
      <c r="C5" s="3" t="str">
        <f>Synthèse!C10</f>
        <v>Chaque image de décoration est-elle correctement ignorée par les technologies d’assistance ?</v>
      </c>
      <c r="D5" s="12" t="s">
        <v>29</v>
      </c>
      <c r="E5" s="3"/>
      <c r="F5" s="3"/>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c r="IG5" s="14"/>
      <c r="IH5" s="14"/>
      <c r="II5" s="14"/>
      <c r="IJ5" s="14"/>
      <c r="IK5" s="14"/>
      <c r="IL5" s="14"/>
      <c r="IM5" s="14"/>
      <c r="IN5" s="14"/>
      <c r="IO5" s="14"/>
      <c r="IP5" s="14"/>
      <c r="IQ5" s="14"/>
      <c r="IR5" s="14"/>
      <c r="IS5" s="14"/>
      <c r="IT5" s="14"/>
      <c r="IU5" s="14"/>
      <c r="IV5" s="14"/>
      <c r="IW5" s="14"/>
      <c r="IX5" s="14"/>
      <c r="IY5" s="14"/>
      <c r="IZ5" s="14"/>
      <c r="JA5" s="14"/>
      <c r="JB5" s="14"/>
      <c r="JC5" s="14"/>
      <c r="JD5" s="14"/>
      <c r="JE5" s="14"/>
      <c r="JF5" s="14"/>
      <c r="JG5" s="14"/>
      <c r="JH5" s="14"/>
      <c r="JI5" s="14"/>
      <c r="JJ5" s="14"/>
      <c r="JK5" s="14"/>
      <c r="JL5" s="14"/>
      <c r="JM5" s="14"/>
      <c r="JN5" s="14"/>
      <c r="JO5" s="14"/>
      <c r="JP5" s="14"/>
      <c r="JQ5" s="14"/>
      <c r="JR5" s="14"/>
      <c r="JS5" s="14"/>
      <c r="JT5" s="14"/>
      <c r="JU5" s="14"/>
      <c r="JV5" s="14"/>
      <c r="JW5" s="14"/>
      <c r="JX5" s="14"/>
      <c r="JY5" s="14"/>
      <c r="JZ5" s="14"/>
      <c r="KA5" s="14"/>
      <c r="KB5" s="14"/>
      <c r="KC5" s="14"/>
      <c r="KD5" s="14"/>
      <c r="KE5" s="14"/>
      <c r="KF5" s="14"/>
      <c r="KG5" s="14"/>
      <c r="KH5" s="14"/>
      <c r="KI5" s="14"/>
      <c r="KJ5" s="14"/>
      <c r="KK5" s="14"/>
      <c r="KL5" s="14"/>
      <c r="KM5" s="14"/>
      <c r="KN5" s="14"/>
      <c r="KO5" s="14"/>
      <c r="KP5" s="14"/>
      <c r="KQ5" s="14"/>
      <c r="KR5" s="14"/>
      <c r="KS5" s="14"/>
      <c r="KT5" s="14"/>
      <c r="KU5" s="14"/>
      <c r="KV5" s="14"/>
      <c r="KW5" s="14"/>
      <c r="KX5" s="14"/>
      <c r="KY5" s="14"/>
      <c r="KZ5" s="14"/>
      <c r="LA5" s="14"/>
      <c r="LB5" s="14"/>
      <c r="LC5" s="14"/>
      <c r="LD5" s="14"/>
      <c r="LE5" s="14"/>
      <c r="LF5" s="14"/>
      <c r="LG5" s="14"/>
      <c r="LH5" s="14"/>
      <c r="LI5" s="14"/>
      <c r="LJ5" s="14"/>
      <c r="LK5" s="14"/>
      <c r="LL5" s="14"/>
      <c r="LM5" s="14"/>
      <c r="LN5" s="14"/>
      <c r="LO5" s="14"/>
      <c r="LP5" s="14"/>
      <c r="LQ5" s="14"/>
      <c r="LR5" s="14"/>
      <c r="LS5" s="14"/>
      <c r="LT5" s="14"/>
      <c r="LU5" s="14"/>
      <c r="LV5" s="14"/>
      <c r="LW5" s="14"/>
      <c r="LX5" s="14"/>
      <c r="LY5" s="14"/>
      <c r="LZ5" s="14"/>
      <c r="MA5" s="14"/>
      <c r="MB5" s="14"/>
      <c r="MC5" s="14"/>
      <c r="MD5" s="14"/>
      <c r="ME5" s="14"/>
      <c r="MF5" s="14"/>
      <c r="MG5" s="14"/>
      <c r="MH5" s="14"/>
      <c r="MI5" s="14"/>
      <c r="MJ5" s="14"/>
      <c r="MK5" s="14"/>
      <c r="ML5" s="14"/>
      <c r="MM5" s="14"/>
      <c r="MN5" s="14"/>
      <c r="MO5" s="14"/>
      <c r="MP5" s="14"/>
      <c r="MQ5" s="14"/>
      <c r="MR5" s="14"/>
      <c r="MS5" s="14"/>
      <c r="MT5" s="14"/>
      <c r="MU5" s="14"/>
      <c r="MV5" s="14"/>
      <c r="MW5" s="14"/>
      <c r="MX5" s="14"/>
      <c r="MY5" s="14"/>
      <c r="MZ5" s="14"/>
      <c r="NA5" s="14"/>
      <c r="NB5" s="14"/>
      <c r="NC5" s="14"/>
      <c r="ND5" s="14"/>
      <c r="NE5" s="14"/>
      <c r="NF5" s="14"/>
      <c r="NG5" s="14"/>
      <c r="NH5" s="14"/>
      <c r="NI5" s="14"/>
      <c r="NJ5" s="14"/>
      <c r="NK5" s="14"/>
      <c r="NL5" s="14"/>
      <c r="NM5" s="14"/>
      <c r="NN5" s="14"/>
      <c r="NO5" s="14"/>
      <c r="NP5" s="14"/>
      <c r="NQ5" s="14"/>
      <c r="NR5" s="14"/>
      <c r="NS5" s="14"/>
      <c r="NT5" s="14"/>
      <c r="NU5" s="14"/>
      <c r="NV5" s="14"/>
      <c r="NW5" s="14"/>
      <c r="NX5" s="14"/>
      <c r="NY5" s="14"/>
      <c r="NZ5" s="14"/>
      <c r="OA5" s="14"/>
      <c r="OB5" s="14"/>
      <c r="OC5" s="14"/>
      <c r="OD5" s="14"/>
      <c r="OE5" s="14"/>
      <c r="OF5" s="14"/>
      <c r="OG5" s="14"/>
      <c r="OH5" s="14"/>
      <c r="OI5" s="14"/>
      <c r="OJ5" s="14"/>
      <c r="OK5" s="14"/>
      <c r="OL5" s="14"/>
      <c r="OM5" s="14"/>
      <c r="ON5" s="14"/>
      <c r="OO5" s="14"/>
      <c r="OP5" s="14"/>
      <c r="OQ5" s="14"/>
      <c r="OR5" s="14"/>
      <c r="OS5" s="14"/>
      <c r="OT5" s="14"/>
      <c r="OU5" s="14"/>
      <c r="OV5" s="14"/>
      <c r="OW5" s="14"/>
      <c r="OX5" s="14"/>
      <c r="OY5" s="14"/>
      <c r="OZ5" s="14"/>
      <c r="PA5" s="14"/>
      <c r="PB5" s="14"/>
      <c r="PC5" s="14"/>
      <c r="PD5" s="14"/>
      <c r="PE5" s="14"/>
      <c r="PF5" s="14"/>
      <c r="PG5" s="14"/>
      <c r="PH5" s="14"/>
      <c r="PI5" s="14"/>
      <c r="PJ5" s="14"/>
      <c r="PK5" s="14"/>
      <c r="PL5" s="14"/>
      <c r="PM5" s="14"/>
      <c r="PN5" s="14"/>
      <c r="PO5" s="14"/>
      <c r="PP5" s="14"/>
      <c r="PQ5" s="14"/>
      <c r="PR5" s="14"/>
      <c r="PS5" s="14"/>
      <c r="PT5" s="14"/>
      <c r="PU5" s="14"/>
      <c r="PV5" s="14"/>
      <c r="PW5" s="14"/>
      <c r="PX5" s="14"/>
      <c r="PY5" s="14"/>
      <c r="PZ5" s="14"/>
      <c r="QA5" s="14"/>
      <c r="QB5" s="14"/>
      <c r="QC5" s="14"/>
      <c r="QD5" s="14"/>
      <c r="QE5" s="14"/>
      <c r="QF5" s="14"/>
      <c r="QG5" s="14"/>
      <c r="QH5" s="14"/>
      <c r="QI5" s="14"/>
      <c r="QJ5" s="14"/>
      <c r="QK5" s="14"/>
      <c r="QL5" s="14"/>
      <c r="QM5" s="14"/>
      <c r="QN5" s="14"/>
      <c r="QO5" s="14"/>
      <c r="QP5" s="14"/>
      <c r="QQ5" s="14"/>
      <c r="QR5" s="14"/>
      <c r="QS5" s="14"/>
      <c r="QT5" s="14"/>
      <c r="QU5" s="14"/>
      <c r="QV5" s="14"/>
      <c r="QW5" s="14"/>
      <c r="QX5" s="14"/>
      <c r="QY5" s="14"/>
      <c r="QZ5" s="14"/>
      <c r="RA5" s="14"/>
      <c r="RB5" s="14"/>
      <c r="RC5" s="14"/>
      <c r="RD5" s="14"/>
      <c r="RE5" s="14"/>
      <c r="RF5" s="14"/>
      <c r="RG5" s="14"/>
      <c r="RH5" s="14"/>
      <c r="RI5" s="14"/>
      <c r="RJ5" s="14"/>
      <c r="RK5" s="14"/>
      <c r="RL5" s="14"/>
      <c r="RM5" s="14"/>
      <c r="RN5" s="14"/>
      <c r="RO5" s="14"/>
      <c r="RP5" s="14"/>
      <c r="RQ5" s="14"/>
      <c r="RR5" s="14"/>
      <c r="RS5" s="14"/>
      <c r="RT5" s="14"/>
      <c r="RU5" s="14"/>
      <c r="RV5" s="14"/>
      <c r="RW5" s="14"/>
      <c r="RX5" s="14"/>
      <c r="RY5" s="14"/>
      <c r="RZ5" s="14"/>
      <c r="SA5" s="14"/>
      <c r="SB5" s="14"/>
      <c r="SC5" s="14"/>
      <c r="SD5" s="14"/>
      <c r="SE5" s="14"/>
      <c r="SF5" s="14"/>
      <c r="SG5" s="14"/>
      <c r="SH5" s="14"/>
      <c r="SI5" s="14"/>
      <c r="SJ5" s="14"/>
      <c r="SK5" s="14"/>
      <c r="SL5" s="14"/>
      <c r="SM5" s="14"/>
      <c r="SN5" s="14"/>
      <c r="SO5" s="14"/>
      <c r="SP5" s="14"/>
      <c r="SQ5" s="14"/>
      <c r="SR5" s="14"/>
      <c r="SS5" s="14"/>
      <c r="ST5" s="14"/>
      <c r="SU5" s="14"/>
      <c r="SV5" s="14"/>
      <c r="SW5" s="14"/>
      <c r="SX5" s="14"/>
      <c r="SY5" s="14"/>
      <c r="SZ5" s="14"/>
      <c r="TA5" s="14"/>
      <c r="TB5" s="14"/>
      <c r="TC5" s="14"/>
      <c r="TD5" s="14"/>
      <c r="TE5" s="14"/>
      <c r="TF5" s="14"/>
      <c r="TG5" s="14"/>
      <c r="TH5" s="14"/>
      <c r="TI5" s="14"/>
      <c r="TJ5" s="14"/>
      <c r="TK5" s="14"/>
      <c r="TL5" s="14"/>
      <c r="TM5" s="14"/>
      <c r="TN5" s="14"/>
      <c r="TO5" s="14"/>
      <c r="TP5" s="14"/>
      <c r="TQ5" s="14"/>
      <c r="TR5" s="14"/>
      <c r="TS5" s="14"/>
      <c r="TT5" s="14"/>
      <c r="TU5" s="14"/>
      <c r="TV5" s="14"/>
      <c r="TW5" s="14"/>
      <c r="TX5" s="14"/>
      <c r="TY5" s="14"/>
      <c r="TZ5" s="14"/>
      <c r="UA5" s="14"/>
      <c r="UB5" s="14"/>
      <c r="UC5" s="14"/>
      <c r="UD5" s="14"/>
      <c r="UE5" s="14"/>
      <c r="UF5" s="14"/>
      <c r="UG5" s="14"/>
      <c r="UH5" s="14"/>
      <c r="UI5" s="14"/>
      <c r="UJ5" s="14"/>
      <c r="UK5" s="14"/>
      <c r="UL5" s="14"/>
      <c r="UM5" s="14"/>
      <c r="UN5" s="14"/>
      <c r="UO5" s="14"/>
      <c r="UP5" s="14"/>
      <c r="UQ5" s="14"/>
      <c r="UR5" s="14"/>
      <c r="US5" s="14"/>
      <c r="UT5" s="14"/>
      <c r="UU5" s="14"/>
      <c r="UV5" s="14"/>
      <c r="UW5" s="14"/>
      <c r="UX5" s="14"/>
      <c r="UY5" s="14"/>
      <c r="UZ5" s="14"/>
      <c r="VA5" s="14"/>
      <c r="VB5" s="14"/>
      <c r="VC5" s="14"/>
      <c r="VD5" s="14"/>
      <c r="VE5" s="14"/>
      <c r="VF5" s="14"/>
      <c r="VG5" s="14"/>
      <c r="VH5" s="14"/>
      <c r="VI5" s="14"/>
      <c r="VJ5" s="14"/>
      <c r="VK5" s="14"/>
      <c r="VL5" s="14"/>
      <c r="VM5" s="14"/>
      <c r="VN5" s="14"/>
      <c r="VO5" s="14"/>
      <c r="VP5" s="14"/>
      <c r="VQ5" s="14"/>
      <c r="VR5" s="14"/>
      <c r="VS5" s="14"/>
      <c r="VT5" s="14"/>
      <c r="VU5" s="14"/>
      <c r="VV5" s="14"/>
      <c r="VW5" s="14"/>
      <c r="VX5" s="14"/>
      <c r="VY5" s="14"/>
      <c r="VZ5" s="14"/>
      <c r="WA5" s="14"/>
      <c r="WB5" s="14"/>
      <c r="WC5" s="14"/>
      <c r="WD5" s="14"/>
      <c r="WE5" s="14"/>
      <c r="WF5" s="14"/>
      <c r="WG5" s="14"/>
      <c r="WH5" s="14"/>
      <c r="WI5" s="14"/>
      <c r="WJ5" s="14"/>
      <c r="WK5" s="14"/>
      <c r="WL5" s="14"/>
      <c r="WM5" s="14"/>
      <c r="WN5" s="14"/>
      <c r="WO5" s="14"/>
      <c r="WP5" s="14"/>
      <c r="WQ5" s="14"/>
      <c r="WR5" s="14"/>
      <c r="WS5" s="14"/>
      <c r="WT5" s="14"/>
      <c r="WU5" s="14"/>
      <c r="WV5" s="14"/>
      <c r="WW5" s="14"/>
      <c r="WX5" s="14"/>
      <c r="WY5" s="14"/>
      <c r="WZ5" s="14"/>
      <c r="XA5" s="14"/>
      <c r="XB5" s="14"/>
      <c r="XC5" s="14"/>
      <c r="XD5" s="14"/>
      <c r="XE5" s="14"/>
      <c r="XF5" s="14"/>
      <c r="XG5" s="14"/>
      <c r="XH5" s="14"/>
      <c r="XI5" s="14"/>
      <c r="XJ5" s="14"/>
      <c r="XK5" s="14"/>
      <c r="XL5" s="14"/>
      <c r="XM5" s="14"/>
      <c r="XN5" s="14"/>
      <c r="XO5" s="14"/>
      <c r="XP5" s="14"/>
      <c r="XQ5" s="14"/>
      <c r="XR5" s="14"/>
      <c r="XS5" s="14"/>
      <c r="XT5" s="14"/>
      <c r="XU5" s="14"/>
      <c r="XV5" s="14"/>
      <c r="XW5" s="14"/>
      <c r="XX5" s="14"/>
      <c r="XY5" s="14"/>
      <c r="XZ5" s="14"/>
      <c r="YA5" s="14"/>
      <c r="YB5" s="14"/>
      <c r="YC5" s="14"/>
      <c r="YD5" s="14"/>
      <c r="YE5" s="14"/>
      <c r="YF5" s="14"/>
      <c r="YG5" s="14"/>
      <c r="YH5" s="14"/>
      <c r="YI5" s="14"/>
      <c r="YJ5" s="14"/>
      <c r="YK5" s="14"/>
      <c r="YL5" s="14"/>
      <c r="YM5" s="14"/>
      <c r="YN5" s="14"/>
      <c r="YO5" s="14"/>
      <c r="YP5" s="14"/>
      <c r="YQ5" s="14"/>
      <c r="YR5" s="14"/>
      <c r="YS5" s="14"/>
      <c r="YT5" s="14"/>
      <c r="YU5" s="14"/>
      <c r="YV5" s="14"/>
      <c r="YW5" s="14"/>
      <c r="YX5" s="14"/>
      <c r="YY5" s="14"/>
      <c r="YZ5" s="14"/>
      <c r="ZA5" s="14"/>
      <c r="ZB5" s="14"/>
      <c r="ZC5" s="14"/>
      <c r="ZD5" s="14"/>
      <c r="ZE5" s="14"/>
      <c r="ZF5" s="14"/>
      <c r="ZG5" s="14"/>
      <c r="ZH5" s="14"/>
      <c r="ZI5" s="14"/>
      <c r="ZJ5" s="14"/>
      <c r="ZK5" s="14"/>
      <c r="ZL5" s="14"/>
      <c r="ZM5" s="14"/>
      <c r="ZN5" s="14"/>
      <c r="ZO5" s="14"/>
      <c r="ZP5" s="14"/>
      <c r="ZQ5" s="14"/>
      <c r="ZR5" s="14"/>
      <c r="ZS5" s="14"/>
      <c r="ZT5" s="14"/>
      <c r="ZU5" s="14"/>
      <c r="ZV5" s="14"/>
      <c r="ZW5" s="14"/>
      <c r="ZX5" s="14"/>
      <c r="ZY5" s="14"/>
      <c r="ZZ5" s="14"/>
      <c r="AAA5" s="14"/>
      <c r="AAB5" s="14"/>
      <c r="AAC5" s="14"/>
      <c r="AAD5" s="14"/>
      <c r="AAE5" s="14"/>
      <c r="AAF5" s="14"/>
      <c r="AAG5" s="14"/>
      <c r="AAH5" s="14"/>
      <c r="AAI5" s="14"/>
      <c r="AAJ5" s="14"/>
      <c r="AAK5" s="14"/>
      <c r="AAL5" s="14"/>
      <c r="AAM5" s="14"/>
      <c r="AAN5" s="14"/>
      <c r="AAO5" s="14"/>
      <c r="AAP5" s="14"/>
      <c r="AAQ5" s="14"/>
      <c r="AAR5" s="14"/>
      <c r="AAS5" s="14"/>
      <c r="AAT5" s="14"/>
      <c r="AAU5" s="14"/>
      <c r="AAV5" s="14"/>
      <c r="AAW5" s="14"/>
      <c r="AAX5" s="14"/>
      <c r="AAY5" s="14"/>
      <c r="AAZ5" s="14"/>
      <c r="ABA5" s="14"/>
      <c r="ABB5" s="14"/>
      <c r="ABC5" s="14"/>
      <c r="ABD5" s="14"/>
      <c r="ABE5" s="14"/>
      <c r="ABF5" s="14"/>
      <c r="ABG5" s="14"/>
      <c r="ABH5" s="14"/>
      <c r="ABI5" s="14"/>
      <c r="ABJ5" s="14"/>
      <c r="ABK5" s="14"/>
      <c r="ABL5" s="14"/>
      <c r="ABM5" s="14"/>
      <c r="ABN5" s="14"/>
      <c r="ABO5" s="14"/>
      <c r="ABP5" s="14"/>
      <c r="ABQ5" s="14"/>
      <c r="ABR5" s="14"/>
      <c r="ABS5" s="14"/>
      <c r="ABT5" s="14"/>
      <c r="ABU5" s="14"/>
      <c r="ABV5" s="14"/>
      <c r="ABW5" s="14"/>
      <c r="ABX5" s="14"/>
      <c r="ABY5" s="14"/>
      <c r="ABZ5" s="14"/>
      <c r="ACA5" s="14"/>
      <c r="ACB5" s="14"/>
      <c r="ACC5" s="14"/>
      <c r="ACD5" s="14"/>
      <c r="ACE5" s="14"/>
      <c r="ACF5" s="14"/>
      <c r="ACG5" s="14"/>
      <c r="ACH5" s="14"/>
      <c r="ACI5" s="14"/>
      <c r="ACJ5" s="14"/>
      <c r="ACK5" s="14"/>
      <c r="ACL5" s="14"/>
      <c r="ACM5" s="14"/>
      <c r="ACN5" s="14"/>
      <c r="ACO5" s="14"/>
      <c r="ACP5" s="14"/>
      <c r="ACQ5" s="14"/>
      <c r="ACR5" s="14"/>
      <c r="ACS5" s="14"/>
      <c r="ACT5" s="14"/>
      <c r="ACU5" s="14"/>
      <c r="ACV5" s="14"/>
      <c r="ACW5" s="14"/>
      <c r="ACX5" s="14"/>
      <c r="ACY5" s="14"/>
      <c r="ACZ5" s="14"/>
      <c r="ADA5" s="14"/>
      <c r="ADB5" s="14"/>
      <c r="ADC5" s="14"/>
      <c r="ADD5" s="14"/>
      <c r="ADE5" s="14"/>
      <c r="ADF5" s="14"/>
      <c r="ADG5" s="14"/>
      <c r="ADH5" s="14"/>
      <c r="ADI5" s="14"/>
      <c r="ADJ5" s="14"/>
      <c r="ADK5" s="14"/>
      <c r="ADL5" s="14"/>
      <c r="ADM5" s="14"/>
      <c r="ADN5" s="14"/>
      <c r="ADO5" s="14"/>
      <c r="ADP5" s="14"/>
      <c r="ADQ5" s="14"/>
      <c r="ADR5" s="14"/>
      <c r="ADS5" s="14"/>
      <c r="ADT5" s="14"/>
      <c r="ADU5" s="14"/>
      <c r="ADV5" s="14"/>
      <c r="ADW5" s="14"/>
      <c r="ADX5" s="14"/>
      <c r="ADY5" s="14"/>
      <c r="ADZ5" s="14"/>
      <c r="AEA5" s="14"/>
      <c r="AEB5" s="14"/>
      <c r="AEC5" s="14"/>
      <c r="AED5" s="14"/>
      <c r="AEE5" s="14"/>
      <c r="AEF5" s="14"/>
      <c r="AEG5" s="14"/>
      <c r="AEH5" s="14"/>
      <c r="AEI5" s="14"/>
      <c r="AEJ5" s="14"/>
      <c r="AEK5" s="14"/>
      <c r="AEL5" s="14"/>
      <c r="AEM5" s="14"/>
      <c r="AEN5" s="14"/>
      <c r="AEO5" s="14"/>
      <c r="AEP5" s="14"/>
      <c r="AEQ5" s="14"/>
      <c r="AER5" s="14"/>
      <c r="AES5" s="14"/>
      <c r="AET5" s="14"/>
      <c r="AEU5" s="14"/>
      <c r="AEV5" s="14"/>
      <c r="AEW5" s="14"/>
      <c r="AEX5" s="14"/>
      <c r="AEY5" s="14"/>
      <c r="AEZ5" s="14"/>
      <c r="AFA5" s="14"/>
      <c r="AFB5" s="14"/>
      <c r="AFC5" s="14"/>
      <c r="AFD5" s="14"/>
      <c r="AFE5" s="14"/>
      <c r="AFF5" s="14"/>
      <c r="AFG5" s="14"/>
      <c r="AFH5" s="14"/>
      <c r="AFI5" s="14"/>
      <c r="AFJ5" s="14"/>
      <c r="AFK5" s="14"/>
      <c r="AFL5" s="14"/>
      <c r="AFM5" s="14"/>
      <c r="AFN5" s="14"/>
      <c r="AFO5" s="14"/>
      <c r="AFP5" s="14"/>
      <c r="AFQ5" s="14"/>
      <c r="AFR5" s="14"/>
      <c r="AFS5" s="14"/>
      <c r="AFT5" s="14"/>
      <c r="AFU5" s="14"/>
      <c r="AFV5" s="14"/>
      <c r="AFW5" s="14"/>
      <c r="AFX5" s="14"/>
      <c r="AFY5" s="14"/>
      <c r="AFZ5" s="14"/>
      <c r="AGA5" s="14"/>
      <c r="AGB5" s="14"/>
      <c r="AGC5" s="14"/>
      <c r="AGD5" s="14"/>
      <c r="AGE5" s="14"/>
      <c r="AGF5" s="14"/>
      <c r="AGG5" s="14"/>
      <c r="AGH5" s="14"/>
      <c r="AGI5" s="14"/>
      <c r="AGJ5" s="14"/>
      <c r="AGK5" s="14"/>
      <c r="AGL5" s="14"/>
      <c r="AGM5" s="14"/>
      <c r="AGN5" s="14"/>
      <c r="AGO5" s="14"/>
      <c r="AGP5" s="14"/>
      <c r="AGQ5" s="14"/>
      <c r="AGR5" s="14"/>
      <c r="AGS5" s="14"/>
      <c r="AGT5" s="14"/>
      <c r="AGU5" s="14"/>
      <c r="AGV5" s="14"/>
      <c r="AGW5" s="14"/>
      <c r="AGX5" s="14"/>
      <c r="AGY5" s="14"/>
      <c r="AGZ5" s="14"/>
      <c r="AHA5" s="14"/>
      <c r="AHB5" s="14"/>
      <c r="AHC5" s="14"/>
      <c r="AHD5" s="14"/>
      <c r="AHE5" s="14"/>
      <c r="AHF5" s="14"/>
      <c r="AHG5" s="14"/>
      <c r="AHH5" s="14"/>
      <c r="AHI5" s="14"/>
      <c r="AHJ5" s="14"/>
      <c r="AHK5" s="14"/>
      <c r="AHL5" s="14"/>
      <c r="AHM5" s="14"/>
      <c r="AHN5" s="14"/>
      <c r="AHO5" s="14"/>
      <c r="AHP5" s="14"/>
      <c r="AHQ5" s="14"/>
      <c r="AHR5" s="14"/>
      <c r="AHS5" s="14"/>
      <c r="AHT5" s="14"/>
      <c r="AHU5" s="14"/>
      <c r="AHV5" s="14"/>
      <c r="AHW5" s="14"/>
      <c r="AHX5" s="14"/>
      <c r="AHY5" s="14"/>
      <c r="AHZ5" s="14"/>
      <c r="AIA5" s="14"/>
      <c r="AIB5" s="14"/>
      <c r="AIC5" s="14"/>
      <c r="AID5" s="14"/>
      <c r="AIE5" s="14"/>
      <c r="AIF5" s="14"/>
      <c r="AIG5" s="14"/>
      <c r="AIH5" s="14"/>
      <c r="AII5" s="14"/>
      <c r="AIJ5" s="14"/>
      <c r="AIK5" s="14"/>
      <c r="AIL5" s="14"/>
      <c r="AIM5" s="14"/>
      <c r="AIN5" s="14"/>
      <c r="AIO5" s="14"/>
      <c r="AIP5" s="14"/>
      <c r="AIQ5" s="14"/>
      <c r="AIR5" s="14"/>
      <c r="AIS5" s="14"/>
      <c r="AIT5" s="14"/>
      <c r="AIU5" s="14"/>
      <c r="AIV5" s="14"/>
      <c r="AIW5" s="14"/>
      <c r="AIX5" s="14"/>
      <c r="AIY5" s="14"/>
      <c r="AIZ5" s="14"/>
      <c r="AJA5" s="14"/>
      <c r="AJB5" s="14"/>
      <c r="AJC5" s="14"/>
      <c r="AJD5" s="14"/>
      <c r="AJE5" s="14"/>
      <c r="AJF5" s="14"/>
      <c r="AJG5" s="14"/>
      <c r="AJH5" s="14"/>
      <c r="AJI5" s="14"/>
      <c r="AJJ5" s="14"/>
      <c r="AJK5" s="14"/>
      <c r="AJL5" s="14"/>
      <c r="AJM5" s="14"/>
      <c r="AJN5" s="14"/>
      <c r="AJO5" s="14"/>
      <c r="AJP5" s="14"/>
      <c r="AJQ5" s="14"/>
      <c r="AJR5" s="14"/>
      <c r="AJS5" s="14"/>
      <c r="AJT5" s="14"/>
      <c r="AJU5" s="14"/>
      <c r="AJV5" s="14"/>
      <c r="AJW5" s="14"/>
      <c r="AJX5" s="14"/>
      <c r="AJY5" s="14"/>
      <c r="AJZ5" s="14"/>
      <c r="AKA5" s="14"/>
      <c r="AKB5" s="14"/>
      <c r="AKC5" s="14"/>
      <c r="AKD5" s="14"/>
      <c r="AKE5" s="14"/>
      <c r="AKF5" s="14"/>
      <c r="AKG5" s="14"/>
      <c r="AKH5" s="14"/>
      <c r="AKI5" s="14"/>
      <c r="AKJ5" s="14"/>
      <c r="AKK5" s="14"/>
      <c r="AKL5" s="14"/>
      <c r="AKM5" s="14"/>
      <c r="AKN5" s="14"/>
      <c r="AKO5" s="14"/>
      <c r="AKP5" s="14"/>
      <c r="AKQ5" s="14"/>
      <c r="AKR5" s="14"/>
      <c r="AKS5" s="14"/>
      <c r="AKT5" s="14"/>
      <c r="AKU5" s="14"/>
      <c r="AKV5" s="14"/>
      <c r="AKW5" s="14"/>
      <c r="AKX5" s="14"/>
      <c r="AKY5" s="14"/>
      <c r="AKZ5" s="14"/>
      <c r="ALA5" s="14"/>
      <c r="ALB5" s="14"/>
      <c r="ALC5" s="14"/>
      <c r="ALD5" s="14"/>
      <c r="ALE5" s="14"/>
      <c r="ALF5" s="14"/>
      <c r="ALG5" s="14"/>
      <c r="ALH5" s="14"/>
      <c r="ALI5" s="14"/>
      <c r="ALJ5" s="14"/>
      <c r="ALK5" s="14"/>
      <c r="ALL5" s="14"/>
      <c r="ALM5" s="14"/>
      <c r="ALN5" s="14"/>
      <c r="ALO5" s="14"/>
      <c r="ALP5" s="14"/>
      <c r="ALQ5" s="14"/>
      <c r="ALR5" s="14"/>
      <c r="ALS5" s="14"/>
      <c r="ALT5" s="14"/>
      <c r="ALU5" s="14"/>
      <c r="ALV5" s="14"/>
      <c r="ALW5" s="14"/>
      <c r="ALX5" s="14"/>
      <c r="ALY5" s="14"/>
      <c r="ALZ5" s="14"/>
      <c r="AMA5" s="14"/>
      <c r="AMB5" s="14"/>
    </row>
    <row r="6" spans="1:1022" ht="42.75">
      <c r="A6" s="123"/>
      <c r="B6" s="12" t="str">
        <f>Synthèse!B11</f>
        <v>1.3</v>
      </c>
      <c r="C6" s="3" t="str">
        <f>Synthèse!C11</f>
        <v>Pour chaque image porteuse d'information ayant une alternative textuelle, cette alternative est-elle pertinente (hors cas particuliers) ?</v>
      </c>
      <c r="D6" s="12" t="s">
        <v>29</v>
      </c>
      <c r="E6" s="81"/>
      <c r="F6" s="3"/>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c r="IT6" s="14"/>
      <c r="IU6" s="14"/>
      <c r="IV6" s="14"/>
      <c r="IW6" s="14"/>
      <c r="IX6" s="14"/>
      <c r="IY6" s="14"/>
      <c r="IZ6" s="14"/>
      <c r="JA6" s="14"/>
      <c r="JB6" s="14"/>
      <c r="JC6" s="14"/>
      <c r="JD6" s="14"/>
      <c r="JE6" s="14"/>
      <c r="JF6" s="14"/>
      <c r="JG6" s="14"/>
      <c r="JH6" s="14"/>
      <c r="JI6" s="14"/>
      <c r="JJ6" s="14"/>
      <c r="JK6" s="14"/>
      <c r="JL6" s="14"/>
      <c r="JM6" s="14"/>
      <c r="JN6" s="14"/>
      <c r="JO6" s="14"/>
      <c r="JP6" s="14"/>
      <c r="JQ6" s="14"/>
      <c r="JR6" s="14"/>
      <c r="JS6" s="14"/>
      <c r="JT6" s="14"/>
      <c r="JU6" s="14"/>
      <c r="JV6" s="14"/>
      <c r="JW6" s="14"/>
      <c r="JX6" s="14"/>
      <c r="JY6" s="14"/>
      <c r="JZ6" s="14"/>
      <c r="KA6" s="14"/>
      <c r="KB6" s="14"/>
      <c r="KC6" s="14"/>
      <c r="KD6" s="14"/>
      <c r="KE6" s="14"/>
      <c r="KF6" s="14"/>
      <c r="KG6" s="14"/>
      <c r="KH6" s="14"/>
      <c r="KI6" s="14"/>
      <c r="KJ6" s="14"/>
      <c r="KK6" s="14"/>
      <c r="KL6" s="14"/>
      <c r="KM6" s="14"/>
      <c r="KN6" s="14"/>
      <c r="KO6" s="14"/>
      <c r="KP6" s="14"/>
      <c r="KQ6" s="14"/>
      <c r="KR6" s="14"/>
      <c r="KS6" s="14"/>
      <c r="KT6" s="14"/>
      <c r="KU6" s="14"/>
      <c r="KV6" s="14"/>
      <c r="KW6" s="14"/>
      <c r="KX6" s="14"/>
      <c r="KY6" s="14"/>
      <c r="KZ6" s="14"/>
      <c r="LA6" s="14"/>
      <c r="LB6" s="14"/>
      <c r="LC6" s="14"/>
      <c r="LD6" s="14"/>
      <c r="LE6" s="14"/>
      <c r="LF6" s="14"/>
      <c r="LG6" s="14"/>
      <c r="LH6" s="14"/>
      <c r="LI6" s="14"/>
      <c r="LJ6" s="14"/>
      <c r="LK6" s="14"/>
      <c r="LL6" s="14"/>
      <c r="LM6" s="14"/>
      <c r="LN6" s="14"/>
      <c r="LO6" s="14"/>
      <c r="LP6" s="14"/>
      <c r="LQ6" s="14"/>
      <c r="LR6" s="14"/>
      <c r="LS6" s="14"/>
      <c r="LT6" s="14"/>
      <c r="LU6" s="14"/>
      <c r="LV6" s="14"/>
      <c r="LW6" s="14"/>
      <c r="LX6" s="14"/>
      <c r="LY6" s="14"/>
      <c r="LZ6" s="14"/>
      <c r="MA6" s="14"/>
      <c r="MB6" s="14"/>
      <c r="MC6" s="14"/>
      <c r="MD6" s="14"/>
      <c r="ME6" s="14"/>
      <c r="MF6" s="14"/>
      <c r="MG6" s="14"/>
      <c r="MH6" s="14"/>
      <c r="MI6" s="14"/>
      <c r="MJ6" s="14"/>
      <c r="MK6" s="14"/>
      <c r="ML6" s="14"/>
      <c r="MM6" s="14"/>
      <c r="MN6" s="14"/>
      <c r="MO6" s="14"/>
      <c r="MP6" s="14"/>
      <c r="MQ6" s="14"/>
      <c r="MR6" s="14"/>
      <c r="MS6" s="14"/>
      <c r="MT6" s="14"/>
      <c r="MU6" s="14"/>
      <c r="MV6" s="14"/>
      <c r="MW6" s="14"/>
      <c r="MX6" s="14"/>
      <c r="MY6" s="14"/>
      <c r="MZ6" s="14"/>
      <c r="NA6" s="14"/>
      <c r="NB6" s="14"/>
      <c r="NC6" s="14"/>
      <c r="ND6" s="14"/>
      <c r="NE6" s="14"/>
      <c r="NF6" s="14"/>
      <c r="NG6" s="14"/>
      <c r="NH6" s="14"/>
      <c r="NI6" s="14"/>
      <c r="NJ6" s="14"/>
      <c r="NK6" s="14"/>
      <c r="NL6" s="14"/>
      <c r="NM6" s="14"/>
      <c r="NN6" s="14"/>
      <c r="NO6" s="14"/>
      <c r="NP6" s="14"/>
      <c r="NQ6" s="14"/>
      <c r="NR6" s="14"/>
      <c r="NS6" s="14"/>
      <c r="NT6" s="14"/>
      <c r="NU6" s="14"/>
      <c r="NV6" s="14"/>
      <c r="NW6" s="14"/>
      <c r="NX6" s="14"/>
      <c r="NY6" s="14"/>
      <c r="NZ6" s="14"/>
      <c r="OA6" s="14"/>
      <c r="OB6" s="14"/>
      <c r="OC6" s="14"/>
      <c r="OD6" s="14"/>
      <c r="OE6" s="14"/>
      <c r="OF6" s="14"/>
      <c r="OG6" s="14"/>
      <c r="OH6" s="14"/>
      <c r="OI6" s="14"/>
      <c r="OJ6" s="14"/>
      <c r="OK6" s="14"/>
      <c r="OL6" s="14"/>
      <c r="OM6" s="14"/>
      <c r="ON6" s="14"/>
      <c r="OO6" s="14"/>
      <c r="OP6" s="14"/>
      <c r="OQ6" s="14"/>
      <c r="OR6" s="14"/>
      <c r="OS6" s="14"/>
      <c r="OT6" s="14"/>
      <c r="OU6" s="14"/>
      <c r="OV6" s="14"/>
      <c r="OW6" s="14"/>
      <c r="OX6" s="14"/>
      <c r="OY6" s="14"/>
      <c r="OZ6" s="14"/>
      <c r="PA6" s="14"/>
      <c r="PB6" s="14"/>
      <c r="PC6" s="14"/>
      <c r="PD6" s="14"/>
      <c r="PE6" s="14"/>
      <c r="PF6" s="14"/>
      <c r="PG6" s="14"/>
      <c r="PH6" s="14"/>
      <c r="PI6" s="14"/>
      <c r="PJ6" s="14"/>
      <c r="PK6" s="14"/>
      <c r="PL6" s="14"/>
      <c r="PM6" s="14"/>
      <c r="PN6" s="14"/>
      <c r="PO6" s="14"/>
      <c r="PP6" s="14"/>
      <c r="PQ6" s="14"/>
      <c r="PR6" s="14"/>
      <c r="PS6" s="14"/>
      <c r="PT6" s="14"/>
      <c r="PU6" s="14"/>
      <c r="PV6" s="14"/>
      <c r="PW6" s="14"/>
      <c r="PX6" s="14"/>
      <c r="PY6" s="14"/>
      <c r="PZ6" s="14"/>
      <c r="QA6" s="14"/>
      <c r="QB6" s="14"/>
      <c r="QC6" s="14"/>
      <c r="QD6" s="14"/>
      <c r="QE6" s="14"/>
      <c r="QF6" s="14"/>
      <c r="QG6" s="14"/>
      <c r="QH6" s="14"/>
      <c r="QI6" s="14"/>
      <c r="QJ6" s="14"/>
      <c r="QK6" s="14"/>
      <c r="QL6" s="14"/>
      <c r="QM6" s="14"/>
      <c r="QN6" s="14"/>
      <c r="QO6" s="14"/>
      <c r="QP6" s="14"/>
      <c r="QQ6" s="14"/>
      <c r="QR6" s="14"/>
      <c r="QS6" s="14"/>
      <c r="QT6" s="14"/>
      <c r="QU6" s="14"/>
      <c r="QV6" s="14"/>
      <c r="QW6" s="14"/>
      <c r="QX6" s="14"/>
      <c r="QY6" s="14"/>
      <c r="QZ6" s="14"/>
      <c r="RA6" s="14"/>
      <c r="RB6" s="14"/>
      <c r="RC6" s="14"/>
      <c r="RD6" s="14"/>
      <c r="RE6" s="14"/>
      <c r="RF6" s="14"/>
      <c r="RG6" s="14"/>
      <c r="RH6" s="14"/>
      <c r="RI6" s="14"/>
      <c r="RJ6" s="14"/>
      <c r="RK6" s="14"/>
      <c r="RL6" s="14"/>
      <c r="RM6" s="14"/>
      <c r="RN6" s="14"/>
      <c r="RO6" s="14"/>
      <c r="RP6" s="14"/>
      <c r="RQ6" s="14"/>
      <c r="RR6" s="14"/>
      <c r="RS6" s="14"/>
      <c r="RT6" s="14"/>
      <c r="RU6" s="14"/>
      <c r="RV6" s="14"/>
      <c r="RW6" s="14"/>
      <c r="RX6" s="14"/>
      <c r="RY6" s="14"/>
      <c r="RZ6" s="14"/>
      <c r="SA6" s="14"/>
      <c r="SB6" s="14"/>
      <c r="SC6" s="14"/>
      <c r="SD6" s="14"/>
      <c r="SE6" s="14"/>
      <c r="SF6" s="14"/>
      <c r="SG6" s="14"/>
      <c r="SH6" s="14"/>
      <c r="SI6" s="14"/>
      <c r="SJ6" s="14"/>
      <c r="SK6" s="14"/>
      <c r="SL6" s="14"/>
      <c r="SM6" s="14"/>
      <c r="SN6" s="14"/>
      <c r="SO6" s="14"/>
      <c r="SP6" s="14"/>
      <c r="SQ6" s="14"/>
      <c r="SR6" s="14"/>
      <c r="SS6" s="14"/>
      <c r="ST6" s="14"/>
      <c r="SU6" s="14"/>
      <c r="SV6" s="14"/>
      <c r="SW6" s="14"/>
      <c r="SX6" s="14"/>
      <c r="SY6" s="14"/>
      <c r="SZ6" s="14"/>
      <c r="TA6" s="14"/>
      <c r="TB6" s="14"/>
      <c r="TC6" s="14"/>
      <c r="TD6" s="14"/>
      <c r="TE6" s="14"/>
      <c r="TF6" s="14"/>
      <c r="TG6" s="14"/>
      <c r="TH6" s="14"/>
      <c r="TI6" s="14"/>
      <c r="TJ6" s="14"/>
      <c r="TK6" s="14"/>
      <c r="TL6" s="14"/>
      <c r="TM6" s="14"/>
      <c r="TN6" s="14"/>
      <c r="TO6" s="14"/>
      <c r="TP6" s="14"/>
      <c r="TQ6" s="14"/>
      <c r="TR6" s="14"/>
      <c r="TS6" s="14"/>
      <c r="TT6" s="14"/>
      <c r="TU6" s="14"/>
      <c r="TV6" s="14"/>
      <c r="TW6" s="14"/>
      <c r="TX6" s="14"/>
      <c r="TY6" s="14"/>
      <c r="TZ6" s="14"/>
      <c r="UA6" s="14"/>
      <c r="UB6" s="14"/>
      <c r="UC6" s="14"/>
      <c r="UD6" s="14"/>
      <c r="UE6" s="14"/>
      <c r="UF6" s="14"/>
      <c r="UG6" s="14"/>
      <c r="UH6" s="14"/>
      <c r="UI6" s="14"/>
      <c r="UJ6" s="14"/>
      <c r="UK6" s="14"/>
      <c r="UL6" s="14"/>
      <c r="UM6" s="14"/>
      <c r="UN6" s="14"/>
      <c r="UO6" s="14"/>
      <c r="UP6" s="14"/>
      <c r="UQ6" s="14"/>
      <c r="UR6" s="14"/>
      <c r="US6" s="14"/>
      <c r="UT6" s="14"/>
      <c r="UU6" s="14"/>
      <c r="UV6" s="14"/>
      <c r="UW6" s="14"/>
      <c r="UX6" s="14"/>
      <c r="UY6" s="14"/>
      <c r="UZ6" s="14"/>
      <c r="VA6" s="14"/>
      <c r="VB6" s="14"/>
      <c r="VC6" s="14"/>
      <c r="VD6" s="14"/>
      <c r="VE6" s="14"/>
      <c r="VF6" s="14"/>
      <c r="VG6" s="14"/>
      <c r="VH6" s="14"/>
      <c r="VI6" s="14"/>
      <c r="VJ6" s="14"/>
      <c r="VK6" s="14"/>
      <c r="VL6" s="14"/>
      <c r="VM6" s="14"/>
      <c r="VN6" s="14"/>
      <c r="VO6" s="14"/>
      <c r="VP6" s="14"/>
      <c r="VQ6" s="14"/>
      <c r="VR6" s="14"/>
      <c r="VS6" s="14"/>
      <c r="VT6" s="14"/>
      <c r="VU6" s="14"/>
      <c r="VV6" s="14"/>
      <c r="VW6" s="14"/>
      <c r="VX6" s="14"/>
      <c r="VY6" s="14"/>
      <c r="VZ6" s="14"/>
      <c r="WA6" s="14"/>
      <c r="WB6" s="14"/>
      <c r="WC6" s="14"/>
      <c r="WD6" s="14"/>
      <c r="WE6" s="14"/>
      <c r="WF6" s="14"/>
      <c r="WG6" s="14"/>
      <c r="WH6" s="14"/>
      <c r="WI6" s="14"/>
      <c r="WJ6" s="14"/>
      <c r="WK6" s="14"/>
      <c r="WL6" s="14"/>
      <c r="WM6" s="14"/>
      <c r="WN6" s="14"/>
      <c r="WO6" s="14"/>
      <c r="WP6" s="14"/>
      <c r="WQ6" s="14"/>
      <c r="WR6" s="14"/>
      <c r="WS6" s="14"/>
      <c r="WT6" s="14"/>
      <c r="WU6" s="14"/>
      <c r="WV6" s="14"/>
      <c r="WW6" s="14"/>
      <c r="WX6" s="14"/>
      <c r="WY6" s="14"/>
      <c r="WZ6" s="14"/>
      <c r="XA6" s="14"/>
      <c r="XB6" s="14"/>
      <c r="XC6" s="14"/>
      <c r="XD6" s="14"/>
      <c r="XE6" s="14"/>
      <c r="XF6" s="14"/>
      <c r="XG6" s="14"/>
      <c r="XH6" s="14"/>
      <c r="XI6" s="14"/>
      <c r="XJ6" s="14"/>
      <c r="XK6" s="14"/>
      <c r="XL6" s="14"/>
      <c r="XM6" s="14"/>
      <c r="XN6" s="14"/>
      <c r="XO6" s="14"/>
      <c r="XP6" s="14"/>
      <c r="XQ6" s="14"/>
      <c r="XR6" s="14"/>
      <c r="XS6" s="14"/>
      <c r="XT6" s="14"/>
      <c r="XU6" s="14"/>
      <c r="XV6" s="14"/>
      <c r="XW6" s="14"/>
      <c r="XX6" s="14"/>
      <c r="XY6" s="14"/>
      <c r="XZ6" s="14"/>
      <c r="YA6" s="14"/>
      <c r="YB6" s="14"/>
      <c r="YC6" s="14"/>
      <c r="YD6" s="14"/>
      <c r="YE6" s="14"/>
      <c r="YF6" s="14"/>
      <c r="YG6" s="14"/>
      <c r="YH6" s="14"/>
      <c r="YI6" s="14"/>
      <c r="YJ6" s="14"/>
      <c r="YK6" s="14"/>
      <c r="YL6" s="14"/>
      <c r="YM6" s="14"/>
      <c r="YN6" s="14"/>
      <c r="YO6" s="14"/>
      <c r="YP6" s="14"/>
      <c r="YQ6" s="14"/>
      <c r="YR6" s="14"/>
      <c r="YS6" s="14"/>
      <c r="YT6" s="14"/>
      <c r="YU6" s="14"/>
      <c r="YV6" s="14"/>
      <c r="YW6" s="14"/>
      <c r="YX6" s="14"/>
      <c r="YY6" s="14"/>
      <c r="YZ6" s="14"/>
      <c r="ZA6" s="14"/>
      <c r="ZB6" s="14"/>
      <c r="ZC6" s="14"/>
      <c r="ZD6" s="14"/>
      <c r="ZE6" s="14"/>
      <c r="ZF6" s="14"/>
      <c r="ZG6" s="14"/>
      <c r="ZH6" s="14"/>
      <c r="ZI6" s="14"/>
      <c r="ZJ6" s="14"/>
      <c r="ZK6" s="14"/>
      <c r="ZL6" s="14"/>
      <c r="ZM6" s="14"/>
      <c r="ZN6" s="14"/>
      <c r="ZO6" s="14"/>
      <c r="ZP6" s="14"/>
      <c r="ZQ6" s="14"/>
      <c r="ZR6" s="14"/>
      <c r="ZS6" s="14"/>
      <c r="ZT6" s="14"/>
      <c r="ZU6" s="14"/>
      <c r="ZV6" s="14"/>
      <c r="ZW6" s="14"/>
      <c r="ZX6" s="14"/>
      <c r="ZY6" s="14"/>
      <c r="ZZ6" s="14"/>
      <c r="AAA6" s="14"/>
      <c r="AAB6" s="14"/>
      <c r="AAC6" s="14"/>
      <c r="AAD6" s="14"/>
      <c r="AAE6" s="14"/>
      <c r="AAF6" s="14"/>
      <c r="AAG6" s="14"/>
      <c r="AAH6" s="14"/>
      <c r="AAI6" s="14"/>
      <c r="AAJ6" s="14"/>
      <c r="AAK6" s="14"/>
      <c r="AAL6" s="14"/>
      <c r="AAM6" s="14"/>
      <c r="AAN6" s="14"/>
      <c r="AAO6" s="14"/>
      <c r="AAP6" s="14"/>
      <c r="AAQ6" s="14"/>
      <c r="AAR6" s="14"/>
      <c r="AAS6" s="14"/>
      <c r="AAT6" s="14"/>
      <c r="AAU6" s="14"/>
      <c r="AAV6" s="14"/>
      <c r="AAW6" s="14"/>
      <c r="AAX6" s="14"/>
      <c r="AAY6" s="14"/>
      <c r="AAZ6" s="14"/>
      <c r="ABA6" s="14"/>
      <c r="ABB6" s="14"/>
      <c r="ABC6" s="14"/>
      <c r="ABD6" s="14"/>
      <c r="ABE6" s="14"/>
      <c r="ABF6" s="14"/>
      <c r="ABG6" s="14"/>
      <c r="ABH6" s="14"/>
      <c r="ABI6" s="14"/>
      <c r="ABJ6" s="14"/>
      <c r="ABK6" s="14"/>
      <c r="ABL6" s="14"/>
      <c r="ABM6" s="14"/>
      <c r="ABN6" s="14"/>
      <c r="ABO6" s="14"/>
      <c r="ABP6" s="14"/>
      <c r="ABQ6" s="14"/>
      <c r="ABR6" s="14"/>
      <c r="ABS6" s="14"/>
      <c r="ABT6" s="14"/>
      <c r="ABU6" s="14"/>
      <c r="ABV6" s="14"/>
      <c r="ABW6" s="14"/>
      <c r="ABX6" s="14"/>
      <c r="ABY6" s="14"/>
      <c r="ABZ6" s="14"/>
      <c r="ACA6" s="14"/>
      <c r="ACB6" s="14"/>
      <c r="ACC6" s="14"/>
      <c r="ACD6" s="14"/>
      <c r="ACE6" s="14"/>
      <c r="ACF6" s="14"/>
      <c r="ACG6" s="14"/>
      <c r="ACH6" s="14"/>
      <c r="ACI6" s="14"/>
      <c r="ACJ6" s="14"/>
      <c r="ACK6" s="14"/>
      <c r="ACL6" s="14"/>
      <c r="ACM6" s="14"/>
      <c r="ACN6" s="14"/>
      <c r="ACO6" s="14"/>
      <c r="ACP6" s="14"/>
      <c r="ACQ6" s="14"/>
      <c r="ACR6" s="14"/>
      <c r="ACS6" s="14"/>
      <c r="ACT6" s="14"/>
      <c r="ACU6" s="14"/>
      <c r="ACV6" s="14"/>
      <c r="ACW6" s="14"/>
      <c r="ACX6" s="14"/>
      <c r="ACY6" s="14"/>
      <c r="ACZ6" s="14"/>
      <c r="ADA6" s="14"/>
      <c r="ADB6" s="14"/>
      <c r="ADC6" s="14"/>
      <c r="ADD6" s="14"/>
      <c r="ADE6" s="14"/>
      <c r="ADF6" s="14"/>
      <c r="ADG6" s="14"/>
      <c r="ADH6" s="14"/>
      <c r="ADI6" s="14"/>
      <c r="ADJ6" s="14"/>
      <c r="ADK6" s="14"/>
      <c r="ADL6" s="14"/>
      <c r="ADM6" s="14"/>
      <c r="ADN6" s="14"/>
      <c r="ADO6" s="14"/>
      <c r="ADP6" s="14"/>
      <c r="ADQ6" s="14"/>
      <c r="ADR6" s="14"/>
      <c r="ADS6" s="14"/>
      <c r="ADT6" s="14"/>
      <c r="ADU6" s="14"/>
      <c r="ADV6" s="14"/>
      <c r="ADW6" s="14"/>
      <c r="ADX6" s="14"/>
      <c r="ADY6" s="14"/>
      <c r="ADZ6" s="14"/>
      <c r="AEA6" s="14"/>
      <c r="AEB6" s="14"/>
      <c r="AEC6" s="14"/>
      <c r="AED6" s="14"/>
      <c r="AEE6" s="14"/>
      <c r="AEF6" s="14"/>
      <c r="AEG6" s="14"/>
      <c r="AEH6" s="14"/>
      <c r="AEI6" s="14"/>
      <c r="AEJ6" s="14"/>
      <c r="AEK6" s="14"/>
      <c r="AEL6" s="14"/>
      <c r="AEM6" s="14"/>
      <c r="AEN6" s="14"/>
      <c r="AEO6" s="14"/>
      <c r="AEP6" s="14"/>
      <c r="AEQ6" s="14"/>
      <c r="AER6" s="14"/>
      <c r="AES6" s="14"/>
      <c r="AET6" s="14"/>
      <c r="AEU6" s="14"/>
      <c r="AEV6" s="14"/>
      <c r="AEW6" s="14"/>
      <c r="AEX6" s="14"/>
      <c r="AEY6" s="14"/>
      <c r="AEZ6" s="14"/>
      <c r="AFA6" s="14"/>
      <c r="AFB6" s="14"/>
      <c r="AFC6" s="14"/>
      <c r="AFD6" s="14"/>
      <c r="AFE6" s="14"/>
      <c r="AFF6" s="14"/>
      <c r="AFG6" s="14"/>
      <c r="AFH6" s="14"/>
      <c r="AFI6" s="14"/>
      <c r="AFJ6" s="14"/>
      <c r="AFK6" s="14"/>
      <c r="AFL6" s="14"/>
      <c r="AFM6" s="14"/>
      <c r="AFN6" s="14"/>
      <c r="AFO6" s="14"/>
      <c r="AFP6" s="14"/>
      <c r="AFQ6" s="14"/>
      <c r="AFR6" s="14"/>
      <c r="AFS6" s="14"/>
      <c r="AFT6" s="14"/>
      <c r="AFU6" s="14"/>
      <c r="AFV6" s="14"/>
      <c r="AFW6" s="14"/>
      <c r="AFX6" s="14"/>
      <c r="AFY6" s="14"/>
      <c r="AFZ6" s="14"/>
      <c r="AGA6" s="14"/>
      <c r="AGB6" s="14"/>
      <c r="AGC6" s="14"/>
      <c r="AGD6" s="14"/>
      <c r="AGE6" s="14"/>
      <c r="AGF6" s="14"/>
      <c r="AGG6" s="14"/>
      <c r="AGH6" s="14"/>
      <c r="AGI6" s="14"/>
      <c r="AGJ6" s="14"/>
      <c r="AGK6" s="14"/>
      <c r="AGL6" s="14"/>
      <c r="AGM6" s="14"/>
      <c r="AGN6" s="14"/>
      <c r="AGO6" s="14"/>
      <c r="AGP6" s="14"/>
      <c r="AGQ6" s="14"/>
      <c r="AGR6" s="14"/>
      <c r="AGS6" s="14"/>
      <c r="AGT6" s="14"/>
      <c r="AGU6" s="14"/>
      <c r="AGV6" s="14"/>
      <c r="AGW6" s="14"/>
      <c r="AGX6" s="14"/>
      <c r="AGY6" s="14"/>
      <c r="AGZ6" s="14"/>
      <c r="AHA6" s="14"/>
      <c r="AHB6" s="14"/>
      <c r="AHC6" s="14"/>
      <c r="AHD6" s="14"/>
      <c r="AHE6" s="14"/>
      <c r="AHF6" s="14"/>
      <c r="AHG6" s="14"/>
      <c r="AHH6" s="14"/>
      <c r="AHI6" s="14"/>
      <c r="AHJ6" s="14"/>
      <c r="AHK6" s="14"/>
      <c r="AHL6" s="14"/>
      <c r="AHM6" s="14"/>
      <c r="AHN6" s="14"/>
      <c r="AHO6" s="14"/>
      <c r="AHP6" s="14"/>
      <c r="AHQ6" s="14"/>
      <c r="AHR6" s="14"/>
      <c r="AHS6" s="14"/>
      <c r="AHT6" s="14"/>
      <c r="AHU6" s="14"/>
      <c r="AHV6" s="14"/>
      <c r="AHW6" s="14"/>
      <c r="AHX6" s="14"/>
      <c r="AHY6" s="14"/>
      <c r="AHZ6" s="14"/>
      <c r="AIA6" s="14"/>
      <c r="AIB6" s="14"/>
      <c r="AIC6" s="14"/>
      <c r="AID6" s="14"/>
      <c r="AIE6" s="14"/>
      <c r="AIF6" s="14"/>
      <c r="AIG6" s="14"/>
      <c r="AIH6" s="14"/>
      <c r="AII6" s="14"/>
      <c r="AIJ6" s="14"/>
      <c r="AIK6" s="14"/>
      <c r="AIL6" s="14"/>
      <c r="AIM6" s="14"/>
      <c r="AIN6" s="14"/>
      <c r="AIO6" s="14"/>
      <c r="AIP6" s="14"/>
      <c r="AIQ6" s="14"/>
      <c r="AIR6" s="14"/>
      <c r="AIS6" s="14"/>
      <c r="AIT6" s="14"/>
      <c r="AIU6" s="14"/>
      <c r="AIV6" s="14"/>
      <c r="AIW6" s="14"/>
      <c r="AIX6" s="14"/>
      <c r="AIY6" s="14"/>
      <c r="AIZ6" s="14"/>
      <c r="AJA6" s="14"/>
      <c r="AJB6" s="14"/>
      <c r="AJC6" s="14"/>
      <c r="AJD6" s="14"/>
      <c r="AJE6" s="14"/>
      <c r="AJF6" s="14"/>
      <c r="AJG6" s="14"/>
      <c r="AJH6" s="14"/>
      <c r="AJI6" s="14"/>
      <c r="AJJ6" s="14"/>
      <c r="AJK6" s="14"/>
      <c r="AJL6" s="14"/>
      <c r="AJM6" s="14"/>
      <c r="AJN6" s="14"/>
      <c r="AJO6" s="14"/>
      <c r="AJP6" s="14"/>
      <c r="AJQ6" s="14"/>
      <c r="AJR6" s="14"/>
      <c r="AJS6" s="14"/>
      <c r="AJT6" s="14"/>
      <c r="AJU6" s="14"/>
      <c r="AJV6" s="14"/>
      <c r="AJW6" s="14"/>
      <c r="AJX6" s="14"/>
      <c r="AJY6" s="14"/>
      <c r="AJZ6" s="14"/>
      <c r="AKA6" s="14"/>
      <c r="AKB6" s="14"/>
      <c r="AKC6" s="14"/>
      <c r="AKD6" s="14"/>
      <c r="AKE6" s="14"/>
      <c r="AKF6" s="14"/>
      <c r="AKG6" s="14"/>
      <c r="AKH6" s="14"/>
      <c r="AKI6" s="14"/>
      <c r="AKJ6" s="14"/>
      <c r="AKK6" s="14"/>
      <c r="AKL6" s="14"/>
      <c r="AKM6" s="14"/>
      <c r="AKN6" s="14"/>
      <c r="AKO6" s="14"/>
      <c r="AKP6" s="14"/>
      <c r="AKQ6" s="14"/>
      <c r="AKR6" s="14"/>
      <c r="AKS6" s="14"/>
      <c r="AKT6" s="14"/>
      <c r="AKU6" s="14"/>
      <c r="AKV6" s="14"/>
      <c r="AKW6" s="14"/>
      <c r="AKX6" s="14"/>
      <c r="AKY6" s="14"/>
      <c r="AKZ6" s="14"/>
      <c r="ALA6" s="14"/>
      <c r="ALB6" s="14"/>
      <c r="ALC6" s="14"/>
      <c r="ALD6" s="14"/>
      <c r="ALE6" s="14"/>
      <c r="ALF6" s="14"/>
      <c r="ALG6" s="14"/>
      <c r="ALH6" s="14"/>
      <c r="ALI6" s="14"/>
      <c r="ALJ6" s="14"/>
      <c r="ALK6" s="14"/>
      <c r="ALL6" s="14"/>
      <c r="ALM6" s="14"/>
      <c r="ALN6" s="14"/>
      <c r="ALO6" s="14"/>
      <c r="ALP6" s="14"/>
      <c r="ALQ6" s="14"/>
      <c r="ALR6" s="14"/>
      <c r="ALS6" s="14"/>
      <c r="ALT6" s="14"/>
      <c r="ALU6" s="14"/>
      <c r="ALV6" s="14"/>
      <c r="ALW6" s="14"/>
      <c r="ALX6" s="14"/>
      <c r="ALY6" s="14"/>
      <c r="ALZ6" s="14"/>
      <c r="AMA6" s="14"/>
      <c r="AMB6" s="14"/>
    </row>
    <row r="7" spans="1:1022" ht="57">
      <c r="A7" s="123"/>
      <c r="B7" s="12" t="str">
        <f>Synthèse!B12</f>
        <v>1.4</v>
      </c>
      <c r="C7" s="3" t="str">
        <f>Synthèse!C12</f>
        <v>Pour chaque image utilisée comme CAPTCHA ou comme image-test, ayant une alternative textuelle, cette alternative permet-elle d’identifier la nature et la fonction de l’image ?</v>
      </c>
      <c r="D7" s="12" t="s">
        <v>31</v>
      </c>
      <c r="E7" s="3"/>
      <c r="F7" s="3"/>
    </row>
    <row r="8" spans="1:1022" ht="42.75">
      <c r="A8" s="123"/>
      <c r="B8" s="12" t="str">
        <f>Synthèse!B13</f>
        <v>1.5</v>
      </c>
      <c r="C8" s="3" t="str">
        <f>Synthèse!C13</f>
        <v>Pour chaque image utilisée comme CAPTCHA, une solution d’accès alternatif au contenu ou à la fonction du CAPTCHA est-elle présente ?</v>
      </c>
      <c r="D8" s="12" t="s">
        <v>31</v>
      </c>
      <c r="E8" s="26"/>
      <c r="F8" s="3"/>
    </row>
    <row r="9" spans="1:1022" ht="129.75">
      <c r="A9" s="123"/>
      <c r="B9" s="12" t="str">
        <f>Synthèse!B14</f>
        <v>1.6</v>
      </c>
      <c r="C9" s="3" t="str">
        <f>Synthèse!C14</f>
        <v>Chaque image porteuse d’information a-t-elle, si nécessaire, une description détaillée ?</v>
      </c>
      <c r="D9" s="12" t="s">
        <v>30</v>
      </c>
      <c r="E9" s="84" t="s">
        <v>404</v>
      </c>
      <c r="F9" s="3"/>
    </row>
    <row r="10" spans="1:1022" ht="42.75">
      <c r="A10" s="123"/>
      <c r="B10" s="12" t="str">
        <f>Synthèse!B15</f>
        <v>1.7</v>
      </c>
      <c r="C10" s="3" t="str">
        <f>Synthèse!C15</f>
        <v>Pour chaque image porteuse d’information ayant une description détaillée, cette description est-elle pertinente ?</v>
      </c>
      <c r="D10" s="12" t="s">
        <v>29</v>
      </c>
      <c r="E10" s="81"/>
      <c r="F10" s="3"/>
    </row>
    <row r="11" spans="1:1022" ht="71.25">
      <c r="A11" s="123"/>
      <c r="B11" s="12" t="str">
        <f>Synthèse!B16</f>
        <v>1.8</v>
      </c>
      <c r="C11" s="3" t="str">
        <f>Synthèse!C16</f>
        <v>Chaque image texte porteuse d’information, en l’absence d’un mécanisme de remplacement, doit si possible être remplacée par du texte stylé. Cette règle est-elle respectée (hors cas particuliers) ?</v>
      </c>
      <c r="D11" s="12" t="s">
        <v>31</v>
      </c>
      <c r="E11" s="3"/>
      <c r="F11" s="3"/>
    </row>
    <row r="12" spans="1:1022" ht="315.75">
      <c r="A12" s="137"/>
      <c r="B12" s="12" t="str">
        <f>Synthèse!B17</f>
        <v>1.9</v>
      </c>
      <c r="C12" s="3" t="str">
        <f>Synthèse!C17</f>
        <v>Chaque légende d’image est-elle, si nécessaire, correctement reliée à l’image correspondante ?</v>
      </c>
      <c r="D12" s="12" t="s">
        <v>30</v>
      </c>
      <c r="E12" s="3" t="s">
        <v>411</v>
      </c>
      <c r="F12" s="3"/>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c r="IE12" s="14"/>
      <c r="IF12" s="14"/>
      <c r="IG12" s="14"/>
      <c r="IH12" s="14"/>
      <c r="II12" s="14"/>
      <c r="IJ12" s="14"/>
      <c r="IK12" s="14"/>
      <c r="IL12" s="14"/>
      <c r="IM12" s="14"/>
      <c r="IN12" s="14"/>
      <c r="IO12" s="14"/>
      <c r="IP12" s="14"/>
      <c r="IQ12" s="14"/>
      <c r="IR12" s="14"/>
      <c r="IS12" s="14"/>
      <c r="IT12" s="14"/>
      <c r="IU12" s="14"/>
      <c r="IV12" s="14"/>
      <c r="IW12" s="14"/>
      <c r="IX12" s="14"/>
      <c r="IY12" s="14"/>
      <c r="IZ12" s="14"/>
      <c r="JA12" s="14"/>
      <c r="JB12" s="14"/>
      <c r="JC12" s="14"/>
      <c r="JD12" s="14"/>
      <c r="JE12" s="14"/>
      <c r="JF12" s="14"/>
      <c r="JG12" s="14"/>
      <c r="JH12" s="14"/>
      <c r="JI12" s="14"/>
      <c r="JJ12" s="14"/>
      <c r="JK12" s="14"/>
      <c r="JL12" s="14"/>
      <c r="JM12" s="14"/>
      <c r="JN12" s="14"/>
      <c r="JO12" s="14"/>
      <c r="JP12" s="14"/>
      <c r="JQ12" s="14"/>
      <c r="JR12" s="14"/>
      <c r="JS12" s="14"/>
      <c r="JT12" s="14"/>
      <c r="JU12" s="14"/>
      <c r="JV12" s="14"/>
      <c r="JW12" s="14"/>
      <c r="JX12" s="14"/>
      <c r="JY12" s="14"/>
      <c r="JZ12" s="14"/>
      <c r="KA12" s="14"/>
      <c r="KB12" s="14"/>
      <c r="KC12" s="14"/>
      <c r="KD12" s="14"/>
      <c r="KE12" s="14"/>
      <c r="KF12" s="14"/>
      <c r="KG12" s="14"/>
      <c r="KH12" s="14"/>
      <c r="KI12" s="14"/>
      <c r="KJ12" s="14"/>
      <c r="KK12" s="14"/>
      <c r="KL12" s="14"/>
      <c r="KM12" s="14"/>
      <c r="KN12" s="14"/>
      <c r="KO12" s="14"/>
      <c r="KP12" s="14"/>
      <c r="KQ12" s="14"/>
      <c r="KR12" s="14"/>
      <c r="KS12" s="14"/>
      <c r="KT12" s="14"/>
      <c r="KU12" s="14"/>
      <c r="KV12" s="14"/>
      <c r="KW12" s="14"/>
      <c r="KX12" s="14"/>
      <c r="KY12" s="14"/>
      <c r="KZ12" s="14"/>
      <c r="LA12" s="14"/>
      <c r="LB12" s="14"/>
      <c r="LC12" s="14"/>
      <c r="LD12" s="14"/>
      <c r="LE12" s="14"/>
      <c r="LF12" s="14"/>
      <c r="LG12" s="14"/>
      <c r="LH12" s="14"/>
      <c r="LI12" s="14"/>
      <c r="LJ12" s="14"/>
      <c r="LK12" s="14"/>
      <c r="LL12" s="14"/>
      <c r="LM12" s="14"/>
      <c r="LN12" s="14"/>
      <c r="LO12" s="14"/>
      <c r="LP12" s="14"/>
      <c r="LQ12" s="14"/>
      <c r="LR12" s="14"/>
      <c r="LS12" s="14"/>
      <c r="LT12" s="14"/>
      <c r="LU12" s="14"/>
      <c r="LV12" s="14"/>
      <c r="LW12" s="14"/>
      <c r="LX12" s="14"/>
      <c r="LY12" s="14"/>
      <c r="LZ12" s="14"/>
      <c r="MA12" s="14"/>
      <c r="MB12" s="14"/>
      <c r="MC12" s="14"/>
      <c r="MD12" s="14"/>
      <c r="ME12" s="14"/>
      <c r="MF12" s="14"/>
      <c r="MG12" s="14"/>
      <c r="MH12" s="14"/>
      <c r="MI12" s="14"/>
      <c r="MJ12" s="14"/>
      <c r="MK12" s="14"/>
      <c r="ML12" s="14"/>
      <c r="MM12" s="14"/>
      <c r="MN12" s="14"/>
      <c r="MO12" s="14"/>
      <c r="MP12" s="14"/>
      <c r="MQ12" s="14"/>
      <c r="MR12" s="14"/>
      <c r="MS12" s="14"/>
      <c r="MT12" s="14"/>
      <c r="MU12" s="14"/>
      <c r="MV12" s="14"/>
      <c r="MW12" s="14"/>
      <c r="MX12" s="14"/>
      <c r="MY12" s="14"/>
      <c r="MZ12" s="14"/>
      <c r="NA12" s="14"/>
      <c r="NB12" s="14"/>
      <c r="NC12" s="14"/>
      <c r="ND12" s="14"/>
      <c r="NE12" s="14"/>
      <c r="NF12" s="14"/>
      <c r="NG12" s="14"/>
      <c r="NH12" s="14"/>
      <c r="NI12" s="14"/>
      <c r="NJ12" s="14"/>
      <c r="NK12" s="14"/>
      <c r="NL12" s="14"/>
      <c r="NM12" s="14"/>
      <c r="NN12" s="14"/>
      <c r="NO12" s="14"/>
      <c r="NP12" s="14"/>
      <c r="NQ12" s="14"/>
      <c r="NR12" s="14"/>
      <c r="NS12" s="14"/>
      <c r="NT12" s="14"/>
      <c r="NU12" s="14"/>
      <c r="NV12" s="14"/>
      <c r="NW12" s="14"/>
      <c r="NX12" s="14"/>
      <c r="NY12" s="14"/>
      <c r="NZ12" s="14"/>
      <c r="OA12" s="14"/>
      <c r="OB12" s="14"/>
      <c r="OC12" s="14"/>
      <c r="OD12" s="14"/>
      <c r="OE12" s="14"/>
      <c r="OF12" s="14"/>
      <c r="OG12" s="14"/>
      <c r="OH12" s="14"/>
      <c r="OI12" s="14"/>
      <c r="OJ12" s="14"/>
      <c r="OK12" s="14"/>
      <c r="OL12" s="14"/>
      <c r="OM12" s="14"/>
      <c r="ON12" s="14"/>
      <c r="OO12" s="14"/>
      <c r="OP12" s="14"/>
      <c r="OQ12" s="14"/>
      <c r="OR12" s="14"/>
      <c r="OS12" s="14"/>
      <c r="OT12" s="14"/>
      <c r="OU12" s="14"/>
      <c r="OV12" s="14"/>
      <c r="OW12" s="14"/>
      <c r="OX12" s="14"/>
      <c r="OY12" s="14"/>
      <c r="OZ12" s="14"/>
      <c r="PA12" s="14"/>
      <c r="PB12" s="14"/>
      <c r="PC12" s="14"/>
      <c r="PD12" s="14"/>
      <c r="PE12" s="14"/>
      <c r="PF12" s="14"/>
      <c r="PG12" s="14"/>
      <c r="PH12" s="14"/>
      <c r="PI12" s="14"/>
      <c r="PJ12" s="14"/>
      <c r="PK12" s="14"/>
      <c r="PL12" s="14"/>
      <c r="PM12" s="14"/>
      <c r="PN12" s="14"/>
      <c r="PO12" s="14"/>
      <c r="PP12" s="14"/>
      <c r="PQ12" s="14"/>
      <c r="PR12" s="14"/>
      <c r="PS12" s="14"/>
      <c r="PT12" s="14"/>
      <c r="PU12" s="14"/>
      <c r="PV12" s="14"/>
      <c r="PW12" s="14"/>
      <c r="PX12" s="14"/>
      <c r="PY12" s="14"/>
      <c r="PZ12" s="14"/>
      <c r="QA12" s="14"/>
      <c r="QB12" s="14"/>
      <c r="QC12" s="14"/>
      <c r="QD12" s="14"/>
      <c r="QE12" s="14"/>
      <c r="QF12" s="14"/>
      <c r="QG12" s="14"/>
      <c r="QH12" s="14"/>
      <c r="QI12" s="14"/>
      <c r="QJ12" s="14"/>
      <c r="QK12" s="14"/>
      <c r="QL12" s="14"/>
      <c r="QM12" s="14"/>
      <c r="QN12" s="14"/>
      <c r="QO12" s="14"/>
      <c r="QP12" s="14"/>
      <c r="QQ12" s="14"/>
      <c r="QR12" s="14"/>
      <c r="QS12" s="14"/>
      <c r="QT12" s="14"/>
      <c r="QU12" s="14"/>
      <c r="QV12" s="14"/>
      <c r="QW12" s="14"/>
      <c r="QX12" s="14"/>
      <c r="QY12" s="14"/>
      <c r="QZ12" s="14"/>
      <c r="RA12" s="14"/>
      <c r="RB12" s="14"/>
      <c r="RC12" s="14"/>
      <c r="RD12" s="14"/>
      <c r="RE12" s="14"/>
      <c r="RF12" s="14"/>
      <c r="RG12" s="14"/>
      <c r="RH12" s="14"/>
      <c r="RI12" s="14"/>
      <c r="RJ12" s="14"/>
      <c r="RK12" s="14"/>
      <c r="RL12" s="14"/>
      <c r="RM12" s="14"/>
      <c r="RN12" s="14"/>
      <c r="RO12" s="14"/>
      <c r="RP12" s="14"/>
      <c r="RQ12" s="14"/>
      <c r="RR12" s="14"/>
      <c r="RS12" s="14"/>
      <c r="RT12" s="14"/>
      <c r="RU12" s="14"/>
      <c r="RV12" s="14"/>
      <c r="RW12" s="14"/>
      <c r="RX12" s="14"/>
      <c r="RY12" s="14"/>
      <c r="RZ12" s="14"/>
      <c r="SA12" s="14"/>
      <c r="SB12" s="14"/>
      <c r="SC12" s="14"/>
      <c r="SD12" s="14"/>
      <c r="SE12" s="14"/>
      <c r="SF12" s="14"/>
      <c r="SG12" s="14"/>
      <c r="SH12" s="14"/>
      <c r="SI12" s="14"/>
      <c r="SJ12" s="14"/>
      <c r="SK12" s="14"/>
      <c r="SL12" s="14"/>
      <c r="SM12" s="14"/>
      <c r="SN12" s="14"/>
      <c r="SO12" s="14"/>
      <c r="SP12" s="14"/>
      <c r="SQ12" s="14"/>
      <c r="SR12" s="14"/>
      <c r="SS12" s="14"/>
      <c r="ST12" s="14"/>
      <c r="SU12" s="14"/>
      <c r="SV12" s="14"/>
      <c r="SW12" s="14"/>
      <c r="SX12" s="14"/>
      <c r="SY12" s="14"/>
      <c r="SZ12" s="14"/>
      <c r="TA12" s="14"/>
      <c r="TB12" s="14"/>
      <c r="TC12" s="14"/>
      <c r="TD12" s="14"/>
      <c r="TE12" s="14"/>
      <c r="TF12" s="14"/>
      <c r="TG12" s="14"/>
      <c r="TH12" s="14"/>
      <c r="TI12" s="14"/>
      <c r="TJ12" s="14"/>
      <c r="TK12" s="14"/>
      <c r="TL12" s="14"/>
      <c r="TM12" s="14"/>
      <c r="TN12" s="14"/>
      <c r="TO12" s="14"/>
      <c r="TP12" s="14"/>
      <c r="TQ12" s="14"/>
      <c r="TR12" s="14"/>
      <c r="TS12" s="14"/>
      <c r="TT12" s="14"/>
      <c r="TU12" s="14"/>
      <c r="TV12" s="14"/>
      <c r="TW12" s="14"/>
      <c r="TX12" s="14"/>
      <c r="TY12" s="14"/>
      <c r="TZ12" s="14"/>
      <c r="UA12" s="14"/>
      <c r="UB12" s="14"/>
      <c r="UC12" s="14"/>
      <c r="UD12" s="14"/>
      <c r="UE12" s="14"/>
      <c r="UF12" s="14"/>
      <c r="UG12" s="14"/>
      <c r="UH12" s="14"/>
      <c r="UI12" s="14"/>
      <c r="UJ12" s="14"/>
      <c r="UK12" s="14"/>
      <c r="UL12" s="14"/>
      <c r="UM12" s="14"/>
      <c r="UN12" s="14"/>
      <c r="UO12" s="14"/>
      <c r="UP12" s="14"/>
      <c r="UQ12" s="14"/>
      <c r="UR12" s="14"/>
      <c r="US12" s="14"/>
      <c r="UT12" s="14"/>
      <c r="UU12" s="14"/>
      <c r="UV12" s="14"/>
      <c r="UW12" s="14"/>
      <c r="UX12" s="14"/>
      <c r="UY12" s="14"/>
      <c r="UZ12" s="14"/>
      <c r="VA12" s="14"/>
      <c r="VB12" s="14"/>
      <c r="VC12" s="14"/>
      <c r="VD12" s="14"/>
      <c r="VE12" s="14"/>
      <c r="VF12" s="14"/>
      <c r="VG12" s="14"/>
      <c r="VH12" s="14"/>
      <c r="VI12" s="14"/>
      <c r="VJ12" s="14"/>
      <c r="VK12" s="14"/>
      <c r="VL12" s="14"/>
      <c r="VM12" s="14"/>
      <c r="VN12" s="14"/>
      <c r="VO12" s="14"/>
      <c r="VP12" s="14"/>
      <c r="VQ12" s="14"/>
      <c r="VR12" s="14"/>
      <c r="VS12" s="14"/>
      <c r="VT12" s="14"/>
      <c r="VU12" s="14"/>
      <c r="VV12" s="14"/>
      <c r="VW12" s="14"/>
      <c r="VX12" s="14"/>
      <c r="VY12" s="14"/>
      <c r="VZ12" s="14"/>
      <c r="WA12" s="14"/>
      <c r="WB12" s="14"/>
      <c r="WC12" s="14"/>
      <c r="WD12" s="14"/>
      <c r="WE12" s="14"/>
      <c r="WF12" s="14"/>
      <c r="WG12" s="14"/>
      <c r="WH12" s="14"/>
      <c r="WI12" s="14"/>
      <c r="WJ12" s="14"/>
      <c r="WK12" s="14"/>
      <c r="WL12" s="14"/>
      <c r="WM12" s="14"/>
      <c r="WN12" s="14"/>
      <c r="WO12" s="14"/>
      <c r="WP12" s="14"/>
      <c r="WQ12" s="14"/>
      <c r="WR12" s="14"/>
      <c r="WS12" s="14"/>
      <c r="WT12" s="14"/>
      <c r="WU12" s="14"/>
      <c r="WV12" s="14"/>
      <c r="WW12" s="14"/>
      <c r="WX12" s="14"/>
      <c r="WY12" s="14"/>
      <c r="WZ12" s="14"/>
      <c r="XA12" s="14"/>
      <c r="XB12" s="14"/>
      <c r="XC12" s="14"/>
      <c r="XD12" s="14"/>
      <c r="XE12" s="14"/>
      <c r="XF12" s="14"/>
      <c r="XG12" s="14"/>
      <c r="XH12" s="14"/>
      <c r="XI12" s="14"/>
      <c r="XJ12" s="14"/>
      <c r="XK12" s="14"/>
      <c r="XL12" s="14"/>
      <c r="XM12" s="14"/>
      <c r="XN12" s="14"/>
      <c r="XO12" s="14"/>
      <c r="XP12" s="14"/>
      <c r="XQ12" s="14"/>
      <c r="XR12" s="14"/>
      <c r="XS12" s="14"/>
      <c r="XT12" s="14"/>
      <c r="XU12" s="14"/>
      <c r="XV12" s="14"/>
      <c r="XW12" s="14"/>
      <c r="XX12" s="14"/>
      <c r="XY12" s="14"/>
      <c r="XZ12" s="14"/>
      <c r="YA12" s="14"/>
      <c r="YB12" s="14"/>
      <c r="YC12" s="14"/>
      <c r="YD12" s="14"/>
      <c r="YE12" s="14"/>
      <c r="YF12" s="14"/>
      <c r="YG12" s="14"/>
      <c r="YH12" s="14"/>
      <c r="YI12" s="14"/>
      <c r="YJ12" s="14"/>
      <c r="YK12" s="14"/>
      <c r="YL12" s="14"/>
      <c r="YM12" s="14"/>
      <c r="YN12" s="14"/>
      <c r="YO12" s="14"/>
      <c r="YP12" s="14"/>
      <c r="YQ12" s="14"/>
      <c r="YR12" s="14"/>
      <c r="YS12" s="14"/>
      <c r="YT12" s="14"/>
      <c r="YU12" s="14"/>
      <c r="YV12" s="14"/>
      <c r="YW12" s="14"/>
      <c r="YX12" s="14"/>
      <c r="YY12" s="14"/>
      <c r="YZ12" s="14"/>
      <c r="ZA12" s="14"/>
      <c r="ZB12" s="14"/>
      <c r="ZC12" s="14"/>
      <c r="ZD12" s="14"/>
      <c r="ZE12" s="14"/>
      <c r="ZF12" s="14"/>
      <c r="ZG12" s="14"/>
      <c r="ZH12" s="14"/>
      <c r="ZI12" s="14"/>
      <c r="ZJ12" s="14"/>
      <c r="ZK12" s="14"/>
      <c r="ZL12" s="14"/>
      <c r="ZM12" s="14"/>
      <c r="ZN12" s="14"/>
      <c r="ZO12" s="14"/>
      <c r="ZP12" s="14"/>
      <c r="ZQ12" s="14"/>
      <c r="ZR12" s="14"/>
      <c r="ZS12" s="14"/>
      <c r="ZT12" s="14"/>
      <c r="ZU12" s="14"/>
      <c r="ZV12" s="14"/>
      <c r="ZW12" s="14"/>
      <c r="ZX12" s="14"/>
      <c r="ZY12" s="14"/>
      <c r="ZZ12" s="14"/>
      <c r="AAA12" s="14"/>
      <c r="AAB12" s="14"/>
      <c r="AAC12" s="14"/>
      <c r="AAD12" s="14"/>
      <c r="AAE12" s="14"/>
      <c r="AAF12" s="14"/>
      <c r="AAG12" s="14"/>
      <c r="AAH12" s="14"/>
      <c r="AAI12" s="14"/>
      <c r="AAJ12" s="14"/>
      <c r="AAK12" s="14"/>
      <c r="AAL12" s="14"/>
      <c r="AAM12" s="14"/>
      <c r="AAN12" s="14"/>
      <c r="AAO12" s="14"/>
      <c r="AAP12" s="14"/>
      <c r="AAQ12" s="14"/>
      <c r="AAR12" s="14"/>
      <c r="AAS12" s="14"/>
      <c r="AAT12" s="14"/>
      <c r="AAU12" s="14"/>
      <c r="AAV12" s="14"/>
      <c r="AAW12" s="14"/>
      <c r="AAX12" s="14"/>
      <c r="AAY12" s="14"/>
      <c r="AAZ12" s="14"/>
      <c r="ABA12" s="14"/>
      <c r="ABB12" s="14"/>
      <c r="ABC12" s="14"/>
      <c r="ABD12" s="14"/>
      <c r="ABE12" s="14"/>
      <c r="ABF12" s="14"/>
      <c r="ABG12" s="14"/>
      <c r="ABH12" s="14"/>
      <c r="ABI12" s="14"/>
      <c r="ABJ12" s="14"/>
      <c r="ABK12" s="14"/>
      <c r="ABL12" s="14"/>
      <c r="ABM12" s="14"/>
      <c r="ABN12" s="14"/>
      <c r="ABO12" s="14"/>
      <c r="ABP12" s="14"/>
      <c r="ABQ12" s="14"/>
      <c r="ABR12" s="14"/>
      <c r="ABS12" s="14"/>
      <c r="ABT12" s="14"/>
      <c r="ABU12" s="14"/>
      <c r="ABV12" s="14"/>
      <c r="ABW12" s="14"/>
      <c r="ABX12" s="14"/>
      <c r="ABY12" s="14"/>
      <c r="ABZ12" s="14"/>
      <c r="ACA12" s="14"/>
      <c r="ACB12" s="14"/>
      <c r="ACC12" s="14"/>
      <c r="ACD12" s="14"/>
      <c r="ACE12" s="14"/>
      <c r="ACF12" s="14"/>
      <c r="ACG12" s="14"/>
      <c r="ACH12" s="14"/>
      <c r="ACI12" s="14"/>
      <c r="ACJ12" s="14"/>
      <c r="ACK12" s="14"/>
      <c r="ACL12" s="14"/>
      <c r="ACM12" s="14"/>
      <c r="ACN12" s="14"/>
      <c r="ACO12" s="14"/>
      <c r="ACP12" s="14"/>
      <c r="ACQ12" s="14"/>
      <c r="ACR12" s="14"/>
      <c r="ACS12" s="14"/>
      <c r="ACT12" s="14"/>
      <c r="ACU12" s="14"/>
      <c r="ACV12" s="14"/>
      <c r="ACW12" s="14"/>
      <c r="ACX12" s="14"/>
      <c r="ACY12" s="14"/>
      <c r="ACZ12" s="14"/>
      <c r="ADA12" s="14"/>
      <c r="ADB12" s="14"/>
      <c r="ADC12" s="14"/>
      <c r="ADD12" s="14"/>
      <c r="ADE12" s="14"/>
      <c r="ADF12" s="14"/>
      <c r="ADG12" s="14"/>
      <c r="ADH12" s="14"/>
      <c r="ADI12" s="14"/>
      <c r="ADJ12" s="14"/>
      <c r="ADK12" s="14"/>
      <c r="ADL12" s="14"/>
      <c r="ADM12" s="14"/>
      <c r="ADN12" s="14"/>
      <c r="ADO12" s="14"/>
      <c r="ADP12" s="14"/>
      <c r="ADQ12" s="14"/>
      <c r="ADR12" s="14"/>
      <c r="ADS12" s="14"/>
      <c r="ADT12" s="14"/>
      <c r="ADU12" s="14"/>
      <c r="ADV12" s="14"/>
      <c r="ADW12" s="14"/>
      <c r="ADX12" s="14"/>
      <c r="ADY12" s="14"/>
      <c r="ADZ12" s="14"/>
      <c r="AEA12" s="14"/>
      <c r="AEB12" s="14"/>
      <c r="AEC12" s="14"/>
      <c r="AED12" s="14"/>
      <c r="AEE12" s="14"/>
      <c r="AEF12" s="14"/>
      <c r="AEG12" s="14"/>
      <c r="AEH12" s="14"/>
      <c r="AEI12" s="14"/>
      <c r="AEJ12" s="14"/>
      <c r="AEK12" s="14"/>
      <c r="AEL12" s="14"/>
      <c r="AEM12" s="14"/>
      <c r="AEN12" s="14"/>
      <c r="AEO12" s="14"/>
      <c r="AEP12" s="14"/>
      <c r="AEQ12" s="14"/>
      <c r="AER12" s="14"/>
      <c r="AES12" s="14"/>
      <c r="AET12" s="14"/>
      <c r="AEU12" s="14"/>
      <c r="AEV12" s="14"/>
      <c r="AEW12" s="14"/>
      <c r="AEX12" s="14"/>
      <c r="AEY12" s="14"/>
      <c r="AEZ12" s="14"/>
      <c r="AFA12" s="14"/>
      <c r="AFB12" s="14"/>
      <c r="AFC12" s="14"/>
      <c r="AFD12" s="14"/>
      <c r="AFE12" s="14"/>
      <c r="AFF12" s="14"/>
      <c r="AFG12" s="14"/>
      <c r="AFH12" s="14"/>
      <c r="AFI12" s="14"/>
      <c r="AFJ12" s="14"/>
      <c r="AFK12" s="14"/>
      <c r="AFL12" s="14"/>
      <c r="AFM12" s="14"/>
      <c r="AFN12" s="14"/>
      <c r="AFO12" s="14"/>
      <c r="AFP12" s="14"/>
      <c r="AFQ12" s="14"/>
      <c r="AFR12" s="14"/>
      <c r="AFS12" s="14"/>
      <c r="AFT12" s="14"/>
      <c r="AFU12" s="14"/>
      <c r="AFV12" s="14"/>
      <c r="AFW12" s="14"/>
      <c r="AFX12" s="14"/>
      <c r="AFY12" s="14"/>
      <c r="AFZ12" s="14"/>
      <c r="AGA12" s="14"/>
      <c r="AGB12" s="14"/>
      <c r="AGC12" s="14"/>
      <c r="AGD12" s="14"/>
      <c r="AGE12" s="14"/>
      <c r="AGF12" s="14"/>
      <c r="AGG12" s="14"/>
      <c r="AGH12" s="14"/>
      <c r="AGI12" s="14"/>
      <c r="AGJ12" s="14"/>
      <c r="AGK12" s="14"/>
      <c r="AGL12" s="14"/>
      <c r="AGM12" s="14"/>
      <c r="AGN12" s="14"/>
      <c r="AGO12" s="14"/>
      <c r="AGP12" s="14"/>
      <c r="AGQ12" s="14"/>
      <c r="AGR12" s="14"/>
      <c r="AGS12" s="14"/>
      <c r="AGT12" s="14"/>
      <c r="AGU12" s="14"/>
      <c r="AGV12" s="14"/>
      <c r="AGW12" s="14"/>
      <c r="AGX12" s="14"/>
      <c r="AGY12" s="14"/>
      <c r="AGZ12" s="14"/>
      <c r="AHA12" s="14"/>
      <c r="AHB12" s="14"/>
      <c r="AHC12" s="14"/>
      <c r="AHD12" s="14"/>
      <c r="AHE12" s="14"/>
      <c r="AHF12" s="14"/>
      <c r="AHG12" s="14"/>
      <c r="AHH12" s="14"/>
      <c r="AHI12" s="14"/>
      <c r="AHJ12" s="14"/>
      <c r="AHK12" s="14"/>
      <c r="AHL12" s="14"/>
      <c r="AHM12" s="14"/>
      <c r="AHN12" s="14"/>
      <c r="AHO12" s="14"/>
      <c r="AHP12" s="14"/>
      <c r="AHQ12" s="14"/>
      <c r="AHR12" s="14"/>
      <c r="AHS12" s="14"/>
      <c r="AHT12" s="14"/>
      <c r="AHU12" s="14"/>
      <c r="AHV12" s="14"/>
      <c r="AHW12" s="14"/>
      <c r="AHX12" s="14"/>
      <c r="AHY12" s="14"/>
      <c r="AHZ12" s="14"/>
      <c r="AIA12" s="14"/>
      <c r="AIB12" s="14"/>
      <c r="AIC12" s="14"/>
      <c r="AID12" s="14"/>
      <c r="AIE12" s="14"/>
      <c r="AIF12" s="14"/>
      <c r="AIG12" s="14"/>
      <c r="AIH12" s="14"/>
      <c r="AII12" s="14"/>
      <c r="AIJ12" s="14"/>
      <c r="AIK12" s="14"/>
      <c r="AIL12" s="14"/>
      <c r="AIM12" s="14"/>
      <c r="AIN12" s="14"/>
      <c r="AIO12" s="14"/>
      <c r="AIP12" s="14"/>
      <c r="AIQ12" s="14"/>
      <c r="AIR12" s="14"/>
      <c r="AIS12" s="14"/>
      <c r="AIT12" s="14"/>
      <c r="AIU12" s="14"/>
      <c r="AIV12" s="14"/>
      <c r="AIW12" s="14"/>
      <c r="AIX12" s="14"/>
      <c r="AIY12" s="14"/>
      <c r="AIZ12" s="14"/>
      <c r="AJA12" s="14"/>
      <c r="AJB12" s="14"/>
      <c r="AJC12" s="14"/>
      <c r="AJD12" s="14"/>
      <c r="AJE12" s="14"/>
      <c r="AJF12" s="14"/>
      <c r="AJG12" s="14"/>
      <c r="AJH12" s="14"/>
      <c r="AJI12" s="14"/>
      <c r="AJJ12" s="14"/>
      <c r="AJK12" s="14"/>
      <c r="AJL12" s="14"/>
      <c r="AJM12" s="14"/>
      <c r="AJN12" s="14"/>
      <c r="AJO12" s="14"/>
      <c r="AJP12" s="14"/>
      <c r="AJQ12" s="14"/>
      <c r="AJR12" s="14"/>
      <c r="AJS12" s="14"/>
      <c r="AJT12" s="14"/>
      <c r="AJU12" s="14"/>
      <c r="AJV12" s="14"/>
      <c r="AJW12" s="14"/>
      <c r="AJX12" s="14"/>
      <c r="AJY12" s="14"/>
      <c r="AJZ12" s="14"/>
      <c r="AKA12" s="14"/>
      <c r="AKB12" s="14"/>
      <c r="AKC12" s="14"/>
      <c r="AKD12" s="14"/>
      <c r="AKE12" s="14"/>
      <c r="AKF12" s="14"/>
      <c r="AKG12" s="14"/>
      <c r="AKH12" s="14"/>
      <c r="AKI12" s="14"/>
      <c r="AKJ12" s="14"/>
      <c r="AKK12" s="14"/>
      <c r="AKL12" s="14"/>
      <c r="AKM12" s="14"/>
      <c r="AKN12" s="14"/>
      <c r="AKO12" s="14"/>
      <c r="AKP12" s="14"/>
      <c r="AKQ12" s="14"/>
      <c r="AKR12" s="14"/>
      <c r="AKS12" s="14"/>
      <c r="AKT12" s="14"/>
      <c r="AKU12" s="14"/>
      <c r="AKV12" s="14"/>
      <c r="AKW12" s="14"/>
      <c r="AKX12" s="14"/>
      <c r="AKY12" s="14"/>
      <c r="AKZ12" s="14"/>
      <c r="ALA12" s="14"/>
      <c r="ALB12" s="14"/>
      <c r="ALC12" s="14"/>
      <c r="ALD12" s="14"/>
      <c r="ALE12" s="14"/>
      <c r="ALF12" s="14"/>
      <c r="ALG12" s="14"/>
      <c r="ALH12" s="14"/>
      <c r="ALI12" s="14"/>
      <c r="ALJ12" s="14"/>
      <c r="ALK12" s="14"/>
      <c r="ALL12" s="14"/>
      <c r="ALM12" s="14"/>
      <c r="ALN12" s="14"/>
      <c r="ALO12" s="14"/>
      <c r="ALP12" s="14"/>
      <c r="ALQ12" s="14"/>
      <c r="ALR12" s="14"/>
      <c r="ALS12" s="14"/>
      <c r="ALT12" s="14"/>
      <c r="ALU12" s="14"/>
      <c r="ALV12" s="14"/>
      <c r="ALW12" s="14"/>
      <c r="ALX12" s="14"/>
      <c r="ALY12" s="14"/>
      <c r="ALZ12" s="14"/>
      <c r="AMA12" s="14"/>
      <c r="AMB12" s="14"/>
      <c r="AMC12" s="6"/>
      <c r="AMD12" s="6"/>
      <c r="AME12" s="6"/>
      <c r="AMF12" s="6"/>
      <c r="AMG12" s="6"/>
      <c r="AMH12" s="6"/>
    </row>
    <row r="13" spans="1:1022" ht="17.100000000000001" customHeight="1">
      <c r="A13" s="135" t="str">
        <f>Synthèse!A19</f>
        <v>Cadres</v>
      </c>
      <c r="B13" s="41" t="str">
        <f>Synthèse!B19</f>
        <v>2.1</v>
      </c>
      <c r="C13" s="40" t="str">
        <f>Synthèse!C19</f>
        <v>Chaque cadre a-t-il un titre de cadre ?</v>
      </c>
      <c r="D13" s="41" t="s">
        <v>31</v>
      </c>
      <c r="E13" s="42"/>
      <c r="F13" s="40"/>
    </row>
    <row r="14" spans="1:1022" ht="33.6" customHeight="1">
      <c r="A14" s="135"/>
      <c r="B14" s="41" t="str">
        <f>Synthèse!B20</f>
        <v>2.2</v>
      </c>
      <c r="C14" s="40" t="str">
        <f>Synthèse!C20</f>
        <v>Pour chaque cadre ayant un titre de cadre, ce titre de cadre est-il pertinent ?</v>
      </c>
      <c r="D14" s="41" t="s">
        <v>31</v>
      </c>
      <c r="E14" s="40"/>
      <c r="F14" s="40"/>
    </row>
    <row r="15" spans="1:1022" ht="45" customHeight="1">
      <c r="A15" s="135" t="str">
        <f>Synthèse!A22</f>
        <v>Couleurs</v>
      </c>
      <c r="B15" s="12" t="str">
        <f>Synthèse!B22</f>
        <v>3.1</v>
      </c>
      <c r="C15" s="3" t="str">
        <f>Synthèse!C22</f>
        <v>Dans chaque page web, l’information ne doit pas être donnée uniquement par la couleur. Cette règle est-elle respectée ?</v>
      </c>
      <c r="D15" s="12" t="s">
        <v>29</v>
      </c>
      <c r="E15" s="3"/>
      <c r="F15" s="3"/>
    </row>
    <row r="16" spans="1:1022" ht="57">
      <c r="A16" s="135"/>
      <c r="B16" s="12" t="str">
        <f>Synthèse!B23</f>
        <v>3.2</v>
      </c>
      <c r="C16" s="3" t="str">
        <f>Synthèse!C23</f>
        <v>Dans chaque page web, le contraste entre la couleur du texte et la couleur de son arrière-plan est-il suffisamment élevé (hors cas particuliers) ?</v>
      </c>
      <c r="D16" s="12" t="s">
        <v>30</v>
      </c>
      <c r="E16" s="7" t="s">
        <v>303</v>
      </c>
      <c r="F16" s="7"/>
    </row>
    <row r="17" spans="1:6" ht="71.25">
      <c r="A17" s="135"/>
      <c r="B17" s="12" t="str">
        <f>Synthèse!B24</f>
        <v>3.3</v>
      </c>
      <c r="C17" s="3" t="str">
        <f>Synthèse!C24</f>
        <v>Dans chaque page web, les couleurs utilisées dans les composants d’interface ou les éléments graphiques porteurs d’informations sont-elles suffisamment contrastées (hors cas particuliers) ?</v>
      </c>
      <c r="D17" s="12" t="s">
        <v>29</v>
      </c>
      <c r="E17" s="7"/>
      <c r="F17" s="7"/>
    </row>
    <row r="18" spans="1:6" ht="42.75">
      <c r="A18" s="135" t="str">
        <f>Synthèse!A26</f>
        <v>Multimédia</v>
      </c>
      <c r="B18" s="41" t="str">
        <f>Synthèse!B26</f>
        <v>4.1</v>
      </c>
      <c r="C18" s="40" t="str">
        <f>Synthèse!C26</f>
        <v>Chaque média temporel pré-enregistré a-t-il, si nécessaire, une transcription textuelle ou une audiodescription (hors cas particuliers) ?</v>
      </c>
      <c r="D18" s="41" t="s">
        <v>31</v>
      </c>
      <c r="E18" s="40"/>
      <c r="F18" s="40"/>
    </row>
    <row r="19" spans="1:6" ht="57">
      <c r="A19" s="135"/>
      <c r="B19" s="41" t="str">
        <f>Synthèse!B27</f>
        <v>4.2</v>
      </c>
      <c r="C19" s="40" t="str">
        <f>Synthèse!C27</f>
        <v>Pour chaque média temporel pré-enregistré ayant une transcription textuelle ou une audiodescription synchronisée, celles-ci sont-elles pertinentes (hors cas particuliers) ?</v>
      </c>
      <c r="D19" s="41" t="s">
        <v>31</v>
      </c>
      <c r="E19" s="40"/>
      <c r="F19" s="40"/>
    </row>
    <row r="20" spans="1:6" ht="42.75">
      <c r="A20" s="135"/>
      <c r="B20" s="41" t="str">
        <f>Synthèse!B28</f>
        <v>4.3</v>
      </c>
      <c r="C20" s="40" t="str">
        <f>Synthèse!C28</f>
        <v>Chaque média temporel synchronisé pré-enregistré a-t-il, si nécessaire, des sous-titres synchronisés (hors cas particuliers) ?</v>
      </c>
      <c r="D20" s="41" t="s">
        <v>31</v>
      </c>
      <c r="E20" s="40"/>
      <c r="F20" s="40"/>
    </row>
    <row r="21" spans="1:6" ht="42.75">
      <c r="A21" s="135"/>
      <c r="B21" s="41" t="str">
        <f>Synthèse!B29</f>
        <v>4.4</v>
      </c>
      <c r="C21" s="40" t="str">
        <f>Synthèse!C29</f>
        <v>Pour chaque média temporel synchronisé pré-enregistré ayant des sous-titres synchronisés, ces sous-titres sont-ils pertinents ?</v>
      </c>
      <c r="D21" s="41" t="s">
        <v>31</v>
      </c>
      <c r="E21" s="40"/>
      <c r="F21" s="40"/>
    </row>
    <row r="22" spans="1:6" ht="42.75">
      <c r="A22" s="135"/>
      <c r="B22" s="41" t="str">
        <f>Synthèse!B30</f>
        <v>4.5</v>
      </c>
      <c r="C22" s="40" t="str">
        <f>Synthèse!C30</f>
        <v>Chaque média temporel pré-enregistré a-t-il, si nécessaire, une audiodescription synchronisée (hors cas particuliers) ?</v>
      </c>
      <c r="D22" s="41" t="s">
        <v>31</v>
      </c>
      <c r="E22" s="40"/>
      <c r="F22" s="40"/>
    </row>
    <row r="23" spans="1:6" ht="42.75">
      <c r="A23" s="135"/>
      <c r="B23" s="41" t="str">
        <f>Synthèse!B31</f>
        <v>4.6</v>
      </c>
      <c r="C23" s="40" t="str">
        <f>Synthèse!C31</f>
        <v>Pour chaque média temporel pré-enregistré ayant une audiodescription synchronisée, celle-ci est-elle pertinente ?</v>
      </c>
      <c r="D23" s="41" t="s">
        <v>31</v>
      </c>
      <c r="E23" s="40"/>
      <c r="F23" s="40"/>
    </row>
    <row r="24" spans="1:6" ht="28.5">
      <c r="A24" s="135"/>
      <c r="B24" s="41" t="str">
        <f>Synthèse!B32</f>
        <v>4.7</v>
      </c>
      <c r="C24" s="40" t="str">
        <f>Synthèse!C32</f>
        <v>Chaque média temporel est-il clairement identifiable (hors cas particuliers) ?</v>
      </c>
      <c r="D24" s="41" t="s">
        <v>31</v>
      </c>
      <c r="E24" s="40"/>
      <c r="F24" s="40"/>
    </row>
    <row r="25" spans="1:6" ht="42.75">
      <c r="A25" s="135"/>
      <c r="B25" s="41" t="str">
        <f>Synthèse!B33</f>
        <v>4.8</v>
      </c>
      <c r="C25" s="40" t="str">
        <f>Synthèse!C33</f>
        <v>Chaque média non temporel a-t-il, si nécessaire, une alternative (hors cas particuliers) ?</v>
      </c>
      <c r="D25" s="41" t="s">
        <v>31</v>
      </c>
      <c r="E25" s="40"/>
      <c r="F25" s="40"/>
    </row>
    <row r="26" spans="1:6" ht="28.5">
      <c r="A26" s="135"/>
      <c r="B26" s="41" t="str">
        <f>Synthèse!B34</f>
        <v>4.9</v>
      </c>
      <c r="C26" s="40" t="str">
        <f>Synthèse!C34</f>
        <v>Pour chaque média non temporel ayant une alternative, cette alternative est-elle pertinente ?</v>
      </c>
      <c r="D26" s="41" t="s">
        <v>31</v>
      </c>
      <c r="E26" s="40"/>
      <c r="F26" s="40"/>
    </row>
    <row r="27" spans="1:6" ht="28.5">
      <c r="A27" s="135"/>
      <c r="B27" s="41" t="str">
        <f>Synthèse!B35</f>
        <v>4.10</v>
      </c>
      <c r="C27" s="40" t="str">
        <f>Synthèse!C35</f>
        <v>Chaque son déclenché automatiquement est-il contrôlable par l’utilisateur ?</v>
      </c>
      <c r="D27" s="41" t="s">
        <v>31</v>
      </c>
      <c r="E27" s="40"/>
      <c r="F27" s="40"/>
    </row>
    <row r="28" spans="1:6" ht="42.75">
      <c r="A28" s="135"/>
      <c r="B28" s="41" t="str">
        <f>Synthèse!B36</f>
        <v>4.11</v>
      </c>
      <c r="C28" s="40" t="str">
        <f>Synthèse!C36</f>
        <v>La consultation de chaque média temporel est-elle, si nécessaire, contrôlable par le clavier et tout dispositif de pointage ?</v>
      </c>
      <c r="D28" s="41" t="s">
        <v>31</v>
      </c>
      <c r="E28" s="40"/>
      <c r="F28" s="40"/>
    </row>
    <row r="29" spans="1:6" ht="42.75">
      <c r="A29" s="135"/>
      <c r="B29" s="41" t="str">
        <f>Synthèse!B37</f>
        <v>4.12</v>
      </c>
      <c r="C29" s="40" t="str">
        <f>Synthèse!C37</f>
        <v>La consultation de chaque média non temporel est-elle contrôlable par le clavier et tout dispositif de pointage ?</v>
      </c>
      <c r="D29" s="41" t="s">
        <v>31</v>
      </c>
      <c r="E29" s="40"/>
      <c r="F29" s="40"/>
    </row>
    <row r="30" spans="1:6" ht="42.75">
      <c r="A30" s="135"/>
      <c r="B30" s="41" t="str">
        <f>Synthèse!B38</f>
        <v>4.13</v>
      </c>
      <c r="C30" s="40" t="str">
        <f>Synthèse!C38</f>
        <v>Chaque média temporel et non temporel est-il compatible avec les technologies d’assistance (hors cas particuliers) ?</v>
      </c>
      <c r="D30" s="41" t="s">
        <v>31</v>
      </c>
      <c r="E30" s="40"/>
      <c r="F30" s="40"/>
    </row>
    <row r="31" spans="1:6" ht="28.5">
      <c r="A31" s="135" t="str">
        <f>Synthèse!A40</f>
        <v>Tableaux</v>
      </c>
      <c r="B31" s="12" t="str">
        <f>Synthèse!B40</f>
        <v>5.1</v>
      </c>
      <c r="C31" s="3" t="str">
        <f>Synthèse!C40</f>
        <v>Chaque tableau de données complexe a-t-il un résumé ?</v>
      </c>
      <c r="D31" s="12" t="s">
        <v>31</v>
      </c>
      <c r="E31" s="3"/>
      <c r="F31" s="3"/>
    </row>
    <row r="32" spans="1:6" ht="28.5">
      <c r="A32" s="135"/>
      <c r="B32" s="12" t="str">
        <f>Synthèse!B41</f>
        <v>5.2</v>
      </c>
      <c r="C32" s="3" t="str">
        <f>Synthèse!C41</f>
        <v>Pour chaque tableau de données complexe ayant un résumé, celui-ci est-il pertinent ?</v>
      </c>
      <c r="D32" s="12" t="s">
        <v>31</v>
      </c>
      <c r="E32" s="3"/>
      <c r="F32" s="3"/>
    </row>
    <row r="33" spans="1:6" ht="42.75">
      <c r="A33" s="135"/>
      <c r="B33" s="12" t="str">
        <f>Synthèse!B42</f>
        <v>5.3</v>
      </c>
      <c r="C33" s="3" t="str">
        <f>Synthèse!C42</f>
        <v>Pour chaque tableau de mise en forme, le contenu linéarisé reste-t-il compréhensible (hors cas particuliers) ?</v>
      </c>
      <c r="D33" s="12" t="s">
        <v>31</v>
      </c>
      <c r="E33" s="3"/>
      <c r="F33" s="3"/>
    </row>
    <row r="34" spans="1:6" ht="42.75">
      <c r="A34" s="135"/>
      <c r="B34" s="12" t="str">
        <f>Synthèse!B43</f>
        <v>5.4</v>
      </c>
      <c r="C34" s="3" t="str">
        <f>Synthèse!C43</f>
        <v>Pour chaque tableau de données ayant un titre, le titre est-il correctement associé au tableau de données ?</v>
      </c>
      <c r="D34" s="12" t="s">
        <v>31</v>
      </c>
      <c r="E34" s="3"/>
      <c r="F34" s="3"/>
    </row>
    <row r="35" spans="1:6" ht="28.5">
      <c r="A35" s="135"/>
      <c r="B35" s="12" t="str">
        <f>Synthèse!B44</f>
        <v>5.5</v>
      </c>
      <c r="C35" s="3" t="str">
        <f>Synthèse!C44</f>
        <v>Pour chaque tableau de données ayant un titre, celui-ci est-il pertinent ?</v>
      </c>
      <c r="D35" s="12" t="s">
        <v>31</v>
      </c>
      <c r="E35" s="7"/>
      <c r="F35" s="7"/>
    </row>
    <row r="36" spans="1:6" ht="42.75">
      <c r="A36" s="135"/>
      <c r="B36" s="12" t="str">
        <f>Synthèse!B45</f>
        <v>5.6</v>
      </c>
      <c r="C36" s="3" t="str">
        <f>Synthèse!C45</f>
        <v>Pour chaque tableau de données, chaque en-tête de colonnes et chaque en-tête de lignes sont-ils correctement déclarés ?</v>
      </c>
      <c r="D36" s="12" t="s">
        <v>31</v>
      </c>
      <c r="E36" s="7"/>
      <c r="F36" s="7"/>
    </row>
    <row r="37" spans="1:6" ht="57">
      <c r="A37" s="135"/>
      <c r="B37" s="12" t="str">
        <f>Synthèse!B46</f>
        <v>5.7</v>
      </c>
      <c r="C37" s="3" t="str">
        <f>Synthèse!C46</f>
        <v>Pour chaque tableau de données, la technique appropriée permettant d’associer chaque cellule avec ses en-têtes est-elle utilisée (hors cas particuliers) ?</v>
      </c>
      <c r="D37" s="12" t="s">
        <v>31</v>
      </c>
      <c r="E37" s="7"/>
      <c r="F37" s="7"/>
    </row>
    <row r="38" spans="1:6" ht="42.75">
      <c r="A38" s="135"/>
      <c r="B38" s="12" t="str">
        <f>Synthèse!B47</f>
        <v>5.8</v>
      </c>
      <c r="C38" s="3" t="str">
        <f>Synthèse!C47</f>
        <v>Chaque tableau de mise en forme ne doit pas utiliser d’éléments propres aux tableaux de données. Cette règle est-elle respectée ?</v>
      </c>
      <c r="D38" s="12" t="s">
        <v>31</v>
      </c>
      <c r="E38" s="7"/>
      <c r="F38" s="7"/>
    </row>
    <row r="39" spans="1:6" ht="85.5">
      <c r="A39" s="135" t="str">
        <f>Synthèse!A49</f>
        <v>Liens</v>
      </c>
      <c r="B39" s="41" t="str">
        <f>Synthèse!B49</f>
        <v>6.1</v>
      </c>
      <c r="C39" s="40" t="str">
        <f>Synthèse!C49</f>
        <v>Chaque lien est-il explicite (hors cas particuliers) ?</v>
      </c>
      <c r="D39" s="41" t="s">
        <v>30</v>
      </c>
      <c r="E39" s="40" t="s">
        <v>405</v>
      </c>
      <c r="F39" s="40"/>
    </row>
    <row r="40" spans="1:6" ht="28.5">
      <c r="A40" s="135"/>
      <c r="B40" s="41" t="str">
        <f>Synthèse!B50</f>
        <v>6.2</v>
      </c>
      <c r="C40" s="40" t="str">
        <f>Synthèse!C50</f>
        <v>Dans chaque page web, chaque lien, à l’exception des ancres, a-t-il un intitulé ?</v>
      </c>
      <c r="D40" s="41" t="s">
        <v>29</v>
      </c>
      <c r="E40" s="40"/>
      <c r="F40" s="40"/>
    </row>
    <row r="41" spans="1:6" ht="129">
      <c r="A41" s="135" t="str">
        <f>Synthèse!A52</f>
        <v>Scripts</v>
      </c>
      <c r="B41" s="12" t="str">
        <f>Synthèse!B52</f>
        <v>7.1</v>
      </c>
      <c r="C41" s="3" t="str">
        <f>Synthèse!C52</f>
        <v>Chaque script est-il, si nécessaire, compatible avec les technologies d’assistance ?</v>
      </c>
      <c r="D41" s="12" t="s">
        <v>30</v>
      </c>
      <c r="E41" s="7" t="s">
        <v>387</v>
      </c>
      <c r="F41" s="7"/>
    </row>
    <row r="42" spans="1:6" ht="28.5">
      <c r="A42" s="135"/>
      <c r="B42" s="12" t="str">
        <f>Synthèse!B53</f>
        <v>7.2</v>
      </c>
      <c r="C42" s="3" t="str">
        <f>Synthèse!C53</f>
        <v>Pour chaque script ayant une alternative, cette alternative est-elle pertinente ?</v>
      </c>
      <c r="D42" s="12" t="s">
        <v>31</v>
      </c>
      <c r="E42" s="7"/>
      <c r="F42" s="7"/>
    </row>
    <row r="43" spans="1:6" ht="42.75">
      <c r="A43" s="135"/>
      <c r="B43" s="12" t="str">
        <f>Synthèse!B54</f>
        <v>7.3</v>
      </c>
      <c r="C43" s="3" t="str">
        <f>Synthèse!C54</f>
        <v>Chaque script est-il contrôlable par le clavier et par tout dispositif de pointage (hors cas particuliers) ?</v>
      </c>
      <c r="D43" s="12" t="s">
        <v>29</v>
      </c>
      <c r="E43" s="7"/>
      <c r="F43" s="7"/>
    </row>
    <row r="44" spans="1:6" ht="42.75">
      <c r="A44" s="135"/>
      <c r="B44" s="12" t="str">
        <f>Synthèse!B55</f>
        <v>7.4</v>
      </c>
      <c r="C44" s="3" t="str">
        <f>Synthèse!C55</f>
        <v>Pour chaque script qui initie un changement de contexte, l’utilisateur est-il averti ou en a-t-il le contrôle ?</v>
      </c>
      <c r="D44" s="12" t="s">
        <v>31</v>
      </c>
      <c r="E44" s="7"/>
      <c r="F44" s="7"/>
    </row>
    <row r="45" spans="1:6" ht="42.75">
      <c r="A45" s="135"/>
      <c r="B45" s="12" t="str">
        <f>Synthèse!B56</f>
        <v>7.5</v>
      </c>
      <c r="C45" s="3" t="str">
        <f>Synthèse!C56</f>
        <v>Dans chaque page web, les messages de statut sont-ils correctement restitués par les technologies d’assistance ?</v>
      </c>
      <c r="D45" s="12" t="s">
        <v>31</v>
      </c>
      <c r="E45" s="7"/>
      <c r="F45" s="7"/>
    </row>
    <row r="46" spans="1:6" ht="30" customHeight="1">
      <c r="A46" s="135" t="str">
        <f>Synthèse!A58</f>
        <v>Éléments obligatoires</v>
      </c>
      <c r="B46" s="41" t="str">
        <f>Synthèse!B58</f>
        <v>8.1</v>
      </c>
      <c r="C46" s="40" t="str">
        <f>Synthèse!C58</f>
        <v>Chaque page web est-elle définie par un type de document ?</v>
      </c>
      <c r="D46" s="41" t="s">
        <v>31</v>
      </c>
      <c r="E46" s="40"/>
      <c r="F46" s="40"/>
    </row>
    <row r="47" spans="1:6" ht="42.75">
      <c r="A47" s="135"/>
      <c r="B47" s="41" t="str">
        <f>Synthèse!B59</f>
        <v>8.2</v>
      </c>
      <c r="C47" s="40" t="str">
        <f>Synthèse!C59</f>
        <v>Pour chaque page web, le code source généré est-il valide selon le type de document spécifié (hors cas particuliers) ?</v>
      </c>
      <c r="D47" s="41" t="s">
        <v>31</v>
      </c>
      <c r="E47" s="40"/>
      <c r="F47" s="40"/>
    </row>
    <row r="48" spans="1:6" ht="28.5">
      <c r="A48" s="135"/>
      <c r="B48" s="41" t="str">
        <f>Synthèse!B60</f>
        <v>8.3</v>
      </c>
      <c r="C48" s="40" t="str">
        <f>Synthèse!C60</f>
        <v>Dans chaque page web, la langue par défaut est-elle présente ?</v>
      </c>
      <c r="D48" s="41" t="s">
        <v>31</v>
      </c>
      <c r="E48" s="40"/>
      <c r="F48" s="40"/>
    </row>
    <row r="49" spans="1:6" ht="28.5">
      <c r="A49" s="135"/>
      <c r="B49" s="41" t="str">
        <f>Synthèse!B61</f>
        <v>8.4</v>
      </c>
      <c r="C49" s="40" t="str">
        <f>Synthèse!C61</f>
        <v>Pour chaque page web ayant une langue par défaut, le code de langue est-il pertinent ?</v>
      </c>
      <c r="D49" s="41" t="s">
        <v>31</v>
      </c>
      <c r="E49" s="40"/>
      <c r="F49" s="40"/>
    </row>
    <row r="50" spans="1:6" ht="15">
      <c r="A50" s="135"/>
      <c r="B50" s="41" t="str">
        <f>Synthèse!B62</f>
        <v>8.5</v>
      </c>
      <c r="C50" s="40" t="str">
        <f>Synthèse!C62</f>
        <v>Chaque page web a-t-elle un titre de page ?</v>
      </c>
      <c r="D50" s="41" t="s">
        <v>31</v>
      </c>
      <c r="E50" s="40"/>
      <c r="F50" s="40"/>
    </row>
    <row r="51" spans="1:6" ht="28.5">
      <c r="A51" s="135"/>
      <c r="B51" s="41" t="str">
        <f>Synthèse!B63</f>
        <v>8.6</v>
      </c>
      <c r="C51" s="40" t="str">
        <f>Synthèse!C63</f>
        <v>Pour chaque page web ayant un titre de page, ce titre est-il pertinent ?</v>
      </c>
      <c r="D51" s="41" t="s">
        <v>29</v>
      </c>
      <c r="E51" s="40"/>
      <c r="F51" s="40"/>
    </row>
    <row r="52" spans="1:6" ht="42.75">
      <c r="A52" s="135"/>
      <c r="B52" s="41" t="str">
        <f>Synthèse!B64</f>
        <v>8.7</v>
      </c>
      <c r="C52" s="40" t="str">
        <f>Synthèse!C64</f>
        <v>Dans chaque page web, chaque changement de langue est-il indiqué dans le code source (hors cas particuliers) ?</v>
      </c>
      <c r="D52" s="41" t="s">
        <v>31</v>
      </c>
      <c r="E52" s="40"/>
      <c r="F52" s="40"/>
    </row>
    <row r="53" spans="1:6" ht="42.75">
      <c r="A53" s="135"/>
      <c r="B53" s="41" t="str">
        <f>Synthèse!B65</f>
        <v>8.8</v>
      </c>
      <c r="C53" s="40" t="str">
        <f>Synthèse!C65</f>
        <v>Dans chaque page web, le code de langue de chaque changement de langue est-il valide et pertinent ?</v>
      </c>
      <c r="D53" s="41" t="s">
        <v>31</v>
      </c>
      <c r="E53" s="40"/>
      <c r="F53" s="40"/>
    </row>
    <row r="54" spans="1:6" ht="42.75">
      <c r="A54" s="135"/>
      <c r="B54" s="41" t="str">
        <f>Synthèse!B66</f>
        <v>8.9</v>
      </c>
      <c r="C54" s="40" t="str">
        <f>Synthèse!C66</f>
        <v>Dans chaque page web, les balises ne doivent pas être utilisées uniquement à des fins de présentation. Cette règle est-elle respectée ?</v>
      </c>
      <c r="D54" s="41" t="s">
        <v>29</v>
      </c>
      <c r="E54" s="40"/>
      <c r="F54" s="40"/>
    </row>
    <row r="55" spans="1:6" ht="28.5">
      <c r="A55" s="135"/>
      <c r="B55" s="41" t="str">
        <f>Synthèse!B67</f>
        <v>8.10</v>
      </c>
      <c r="C55" s="40" t="str">
        <f>Synthèse!C67</f>
        <v>Dans chaque page web, les changements du sens de lecture sont-ils signalés ?</v>
      </c>
      <c r="D55" s="41" t="s">
        <v>31</v>
      </c>
      <c r="E55" s="40"/>
      <c r="F55" s="40"/>
    </row>
    <row r="56" spans="1:6" ht="114">
      <c r="A56" s="135" t="str">
        <f>Synthèse!A69</f>
        <v>Structure</v>
      </c>
      <c r="B56" s="69" t="str">
        <f>Synthèse!B69</f>
        <v>9.1</v>
      </c>
      <c r="C56" s="44" t="str">
        <f>Synthèse!C69</f>
        <v>Dans chaque page web, l’information est-elle structurée par l’utilisation appropriée de titres ?</v>
      </c>
      <c r="D56" s="69" t="s">
        <v>30</v>
      </c>
      <c r="E56" s="44" t="s">
        <v>406</v>
      </c>
      <c r="F56" s="44"/>
    </row>
    <row r="57" spans="1:6" ht="42.75">
      <c r="A57" s="135"/>
      <c r="B57" s="69" t="str">
        <f>Synthèse!B70</f>
        <v>9.2</v>
      </c>
      <c r="C57" s="44" t="str">
        <f>Synthèse!C70</f>
        <v>Dans chaque page web, la structure du document est-elle cohérente (hors cas particuliers) ?</v>
      </c>
      <c r="D57" s="69" t="s">
        <v>31</v>
      </c>
      <c r="E57" s="44"/>
      <c r="F57" s="44"/>
    </row>
    <row r="58" spans="1:6" ht="128.25">
      <c r="A58" s="135"/>
      <c r="B58" s="69" t="str">
        <f>Synthèse!B71</f>
        <v>9.3</v>
      </c>
      <c r="C58" s="44" t="str">
        <f>Synthèse!C71</f>
        <v>Dans chaque page web, chaque liste est-elle correctement structurée ?</v>
      </c>
      <c r="D58" s="69" t="s">
        <v>30</v>
      </c>
      <c r="E58" s="44" t="s">
        <v>407</v>
      </c>
      <c r="F58" s="44"/>
    </row>
    <row r="59" spans="1:6" ht="28.5">
      <c r="A59" s="135"/>
      <c r="B59" s="69" t="str">
        <f>Synthèse!B72</f>
        <v>9.4</v>
      </c>
      <c r="C59" s="44" t="str">
        <f>Synthèse!C72</f>
        <v>Dans chaque page web, chaque citation est-elle correctement indiquée ?</v>
      </c>
      <c r="D59" s="69" t="s">
        <v>31</v>
      </c>
      <c r="E59" s="44"/>
      <c r="F59" s="44"/>
    </row>
    <row r="60" spans="1:6" ht="42.75">
      <c r="A60" s="135" t="str">
        <f>Synthèse!A74</f>
        <v>Présentation</v>
      </c>
      <c r="B60" s="41" t="str">
        <f>Synthèse!B74</f>
        <v>10.1</v>
      </c>
      <c r="C60" s="40" t="str">
        <f>Synthèse!C74</f>
        <v>Dans le site web, des feuilles de styles sont-elles utilisées pour contrôler la présentation de l’information ?</v>
      </c>
      <c r="D60" s="41" t="s">
        <v>29</v>
      </c>
      <c r="E60" s="40"/>
      <c r="F60" s="40"/>
    </row>
    <row r="61" spans="1:6" ht="42.75">
      <c r="A61" s="135"/>
      <c r="B61" s="41" t="str">
        <f>Synthèse!B75</f>
        <v>10.2</v>
      </c>
      <c r="C61" s="40" t="str">
        <f>Synthèse!C75</f>
        <v>Dans chaque page web, le contenu visible reste-t-il présent lorsque les feuilles de styles sont désactivées ?</v>
      </c>
      <c r="D61" s="41" t="s">
        <v>29</v>
      </c>
      <c r="E61" s="40"/>
      <c r="F61" s="40"/>
    </row>
    <row r="62" spans="1:6" ht="42.75">
      <c r="A62" s="135"/>
      <c r="B62" s="41" t="str">
        <f>Synthèse!B76</f>
        <v>10.3</v>
      </c>
      <c r="C62" s="40" t="str">
        <f>Synthèse!C76</f>
        <v>Dans chaque page web, l’information reste-t-elle compréhensible lorsque les feuilles de styles sont désactivées ?</v>
      </c>
      <c r="D62" s="41" t="s">
        <v>29</v>
      </c>
      <c r="E62" s="40"/>
      <c r="F62" s="40"/>
    </row>
    <row r="63" spans="1:6" ht="57">
      <c r="A63" s="135"/>
      <c r="B63" s="41" t="str">
        <f>Synthèse!B77</f>
        <v>10.4</v>
      </c>
      <c r="C63" s="40" t="str">
        <f>Synthèse!C77</f>
        <v>Dans chaque page web, le texte reste-t-il lisible lorsque la taille des caractères est augmentée jusqu’à 200%, au moins (hors cas particuliers) ?</v>
      </c>
      <c r="D63" s="41" t="s">
        <v>29</v>
      </c>
      <c r="E63" s="40"/>
      <c r="F63" s="40"/>
    </row>
    <row r="64" spans="1:6" ht="42.75">
      <c r="A64" s="135"/>
      <c r="B64" s="41" t="str">
        <f>Synthèse!B78</f>
        <v>10.5</v>
      </c>
      <c r="C64" s="40" t="str">
        <f>Synthèse!C78</f>
        <v>Dans chaque page web, les déclarations CSS de couleurs de fond d’élément et de police sont-elles correctement utilisées ?</v>
      </c>
      <c r="D64" s="41" t="s">
        <v>29</v>
      </c>
      <c r="E64" s="40"/>
      <c r="F64" s="40"/>
    </row>
    <row r="65" spans="1:6" ht="42.75">
      <c r="A65" s="135"/>
      <c r="B65" s="41" t="str">
        <f>Synthèse!B79</f>
        <v>10.6</v>
      </c>
      <c r="C65" s="40" t="str">
        <f>Synthèse!C79</f>
        <v>Dans chaque page web, chaque lien dont la nature n’est pas évidente est-il visible par rapport au texte environnant ?</v>
      </c>
      <c r="D65" s="41" t="s">
        <v>31</v>
      </c>
      <c r="E65" s="40"/>
      <c r="F65" s="40"/>
    </row>
    <row r="66" spans="1:6" ht="42.75">
      <c r="A66" s="135"/>
      <c r="B66" s="41" t="str">
        <f>Synthèse!B80</f>
        <v>10.7</v>
      </c>
      <c r="C66" s="40" t="str">
        <f>Synthèse!C80</f>
        <v>Dans chaque page web, pour chaque élément recevant le focus, la prise de focus est-elle visible ?</v>
      </c>
      <c r="D66" s="41" t="s">
        <v>29</v>
      </c>
      <c r="E66" s="40"/>
      <c r="F66" s="40"/>
    </row>
    <row r="67" spans="1:6" ht="42.75">
      <c r="A67" s="135"/>
      <c r="B67" s="41" t="str">
        <f>Synthèse!B81</f>
        <v>10.8</v>
      </c>
      <c r="C67" s="40" t="str">
        <f>Synthèse!C81</f>
        <v>Pour chaque page web, les contenus cachés ont-ils vocation à être ignorés par les technologies d’assistance ?</v>
      </c>
      <c r="D67" s="41" t="s">
        <v>31</v>
      </c>
      <c r="E67" s="40"/>
      <c r="F67" s="40"/>
    </row>
    <row r="68" spans="1:6" ht="42.75">
      <c r="A68" s="135"/>
      <c r="B68" s="41" t="str">
        <f>Synthèse!B82</f>
        <v>10.9</v>
      </c>
      <c r="C68" s="40" t="str">
        <f>Synthèse!C82</f>
        <v>Dans chaque page web, l’information ne doit pas être donnée uniquement par la forme, taille ou position. Cette règle est-elle respectée ?</v>
      </c>
      <c r="D68" s="41" t="s">
        <v>29</v>
      </c>
      <c r="E68" s="40"/>
      <c r="F68" s="40"/>
    </row>
    <row r="69" spans="1:6" ht="57">
      <c r="A69" s="135"/>
      <c r="B69" s="41" t="str">
        <f>Synthèse!B83</f>
        <v>10.10</v>
      </c>
      <c r="C69" s="40" t="str">
        <f>Synthèse!C83</f>
        <v>Dans chaque page web, l’information ne doit pas être donnée par la forme, taille ou position uniquement. Cette règle est-elle implémentée de façon pertinente ?</v>
      </c>
      <c r="D69" s="41" t="s">
        <v>29</v>
      </c>
      <c r="E69" s="40"/>
      <c r="F69" s="40"/>
    </row>
    <row r="70" spans="1:6" ht="85.5">
      <c r="A70" s="135"/>
      <c r="B70" s="41" t="str">
        <f>Synthèse!B84</f>
        <v>10.11</v>
      </c>
      <c r="C70" s="40" t="str">
        <f>Synthèse!C84</f>
        <v>Pour chaque page web, les contenus peuvent-ils être présentés sans avoir recours à un défilement vertical pour une fenêtre ayant une hauteur de 256px ou à un défilement horizontal pour une fenêtre ayant une largeur de 320px (hors cas particuliers) ?</v>
      </c>
      <c r="D70" s="41" t="s">
        <v>29</v>
      </c>
      <c r="E70" s="40"/>
      <c r="F70" s="40"/>
    </row>
    <row r="71" spans="1:6" ht="57">
      <c r="A71" s="135"/>
      <c r="B71" s="41" t="str">
        <f>Synthèse!B85</f>
        <v>10.12</v>
      </c>
      <c r="C71" s="40" t="str">
        <f>Synthèse!C85</f>
        <v>Dans chaque page web, les propriétés d’espacement du texte peuvent-elles être redéfinies par l’utilisateur sans perte de contenu ou de fonctionnalité (hors cas particuliers) ?</v>
      </c>
      <c r="D71" s="41" t="s">
        <v>29</v>
      </c>
      <c r="E71" s="40"/>
      <c r="F71" s="40"/>
    </row>
    <row r="72" spans="1:6" ht="71.25">
      <c r="A72" s="135"/>
      <c r="B72" s="41" t="str">
        <f>Synthèse!B86</f>
        <v>10.13</v>
      </c>
      <c r="C72" s="40" t="str">
        <f>Synthèse!C86</f>
        <v>Dans chaque page web, les contenus additionnels apparaissant à la prise de focus ou au survol d’un composant d’interface sont-ils contrôlables par l’utilisateur (hors cas particuliers) ?</v>
      </c>
      <c r="D72" s="41" t="s">
        <v>31</v>
      </c>
      <c r="E72" s="40"/>
      <c r="F72" s="40"/>
    </row>
    <row r="73" spans="1:6" ht="57">
      <c r="A73" s="135"/>
      <c r="B73" s="41" t="str">
        <f>Synthèse!B87</f>
        <v>10.14</v>
      </c>
      <c r="C73" s="40" t="str">
        <f>Synthèse!C87</f>
        <v>Dans chaque page web, les contenus additionnels apparaissant via les styles CSS uniquement peuvent-ils être rendus visibles au clavier et par tout dispositif de pointage ?</v>
      </c>
      <c r="D73" s="41" t="s">
        <v>31</v>
      </c>
      <c r="E73" s="40"/>
      <c r="F73" s="40"/>
    </row>
    <row r="74" spans="1:6" ht="28.5">
      <c r="A74" s="135" t="str">
        <f>Synthèse!A89</f>
        <v>Formulaires</v>
      </c>
      <c r="B74" s="12" t="str">
        <f>Synthèse!B89</f>
        <v>11.1</v>
      </c>
      <c r="C74" s="3" t="str">
        <f>Synthèse!C89</f>
        <v>Chaque champ de formulaire a-t-il une étiquette ?</v>
      </c>
      <c r="D74" s="12" t="s">
        <v>31</v>
      </c>
      <c r="E74" s="3"/>
      <c r="F74" s="3"/>
    </row>
    <row r="75" spans="1:6" ht="42.75">
      <c r="A75" s="135"/>
      <c r="B75" s="12" t="str">
        <f>Synthèse!B90</f>
        <v>11.2</v>
      </c>
      <c r="C75" s="3" t="str">
        <f>Synthèse!C90</f>
        <v>Chaque étiquette associée à un champ de formulaire est-elle pertinente (hors cas particuliers) ?</v>
      </c>
      <c r="D75" s="12" t="s">
        <v>31</v>
      </c>
      <c r="E75" s="3"/>
      <c r="F75" s="3"/>
    </row>
    <row r="76" spans="1:6" ht="71.25">
      <c r="A76" s="135"/>
      <c r="B76" s="12" t="str">
        <f>Synthèse!B91</f>
        <v>11.3</v>
      </c>
      <c r="C76" s="3" t="str">
        <f>Synthèse!C91</f>
        <v>Dans chaque formulaire, chaque étiquette associée à un champ de formulaire ayant la même fonction et répété plusieurs fois dans une même page ou dans un ensemble de pages est-elle cohérente ?</v>
      </c>
      <c r="D76" s="12" t="s">
        <v>31</v>
      </c>
      <c r="E76" s="3"/>
      <c r="F76" s="3"/>
    </row>
    <row r="77" spans="1:6" ht="42.75">
      <c r="A77" s="135"/>
      <c r="B77" s="12" t="str">
        <f>Synthèse!B92</f>
        <v>11.4</v>
      </c>
      <c r="C77" s="3" t="str">
        <f>Synthèse!C92</f>
        <v>Dans chaque formulaire, chaque étiquette de champ et son champ associé sont-ils accolés (hors cas particuliers) ?</v>
      </c>
      <c r="D77" s="12" t="s">
        <v>31</v>
      </c>
      <c r="E77" s="3"/>
      <c r="F77" s="3"/>
    </row>
    <row r="78" spans="1:6" ht="28.5">
      <c r="A78" s="135"/>
      <c r="B78" s="12" t="str">
        <f>Synthèse!B93</f>
        <v>11.5</v>
      </c>
      <c r="C78" s="3" t="str">
        <f>Synthèse!C93</f>
        <v>Dans chaque formulaire, les champs de même nature sont-ils regroupés, si nécessaire ?</v>
      </c>
      <c r="D78" s="12" t="s">
        <v>31</v>
      </c>
      <c r="E78" s="3"/>
      <c r="F78" s="3"/>
    </row>
    <row r="79" spans="1:6" ht="28.5">
      <c r="A79" s="135"/>
      <c r="B79" s="12" t="str">
        <f>Synthèse!B94</f>
        <v>11.6</v>
      </c>
      <c r="C79" s="3" t="str">
        <f>Synthèse!C94</f>
        <v>Dans chaque formulaire, chaque regroupement de champs de formulaire a-t-il une légende ?</v>
      </c>
      <c r="D79" s="12" t="s">
        <v>31</v>
      </c>
      <c r="E79" s="7"/>
      <c r="F79" s="7"/>
    </row>
    <row r="80" spans="1:6" ht="42.75">
      <c r="A80" s="135"/>
      <c r="B80" s="12" t="str">
        <f>Synthèse!B95</f>
        <v>11.7</v>
      </c>
      <c r="C80" s="3" t="str">
        <f>Synthèse!C95</f>
        <v>Dans chaque formulaire, chaque légende associée à un regroupement de champs de même nature est-elle pertinente ?</v>
      </c>
      <c r="D80" s="12" t="s">
        <v>31</v>
      </c>
      <c r="E80" s="7"/>
      <c r="F80" s="7"/>
    </row>
    <row r="81" spans="1:6" ht="42.75">
      <c r="A81" s="135"/>
      <c r="B81" s="12" t="str">
        <f>Synthèse!B96</f>
        <v>11.8</v>
      </c>
      <c r="C81" s="3" t="str">
        <f>Synthèse!C96</f>
        <v>Dans chaque formulaire, les items de même nature d’une liste de choix sont-ils regroupées de manière pertinente ?</v>
      </c>
      <c r="D81" s="12" t="s">
        <v>31</v>
      </c>
      <c r="E81" s="7"/>
      <c r="F81" s="7"/>
    </row>
    <row r="82" spans="1:6" ht="28.5">
      <c r="A82" s="135"/>
      <c r="B82" s="12" t="str">
        <f>Synthèse!B97</f>
        <v>11.9</v>
      </c>
      <c r="C82" s="3" t="str">
        <f>Synthèse!C97</f>
        <v>Dans chaque formulaire, l’intitulé de chaque bouton est-il pertinent (hors cas particuliers) ?</v>
      </c>
      <c r="D82" s="12" t="s">
        <v>31</v>
      </c>
      <c r="E82" s="7"/>
      <c r="F82" s="7"/>
    </row>
    <row r="83" spans="1:6" ht="42.75">
      <c r="A83" s="135"/>
      <c r="B83" s="12" t="str">
        <f>Synthèse!B98</f>
        <v>11.10</v>
      </c>
      <c r="C83" s="3" t="str">
        <f>Synthèse!C98</f>
        <v>Dans chaque formulaire, le contrôle de saisie est-il utilisé de manière pertinente (hors cas particuliers) ?</v>
      </c>
      <c r="D83" s="12" t="s">
        <v>31</v>
      </c>
      <c r="E83" s="7"/>
      <c r="F83" s="7"/>
    </row>
    <row r="84" spans="1:6" ht="57">
      <c r="A84" s="135"/>
      <c r="B84" s="12" t="str">
        <f>Synthèse!B99</f>
        <v>11.11</v>
      </c>
      <c r="C84" s="3" t="str">
        <f>Synthèse!C99</f>
        <v>Dans chaque formulaire, le contrôle de saisie est-il accompagné, si nécessaire, de suggestions facilitant la correction des erreurs de saisie ?</v>
      </c>
      <c r="D84" s="12" t="s">
        <v>31</v>
      </c>
      <c r="E84" s="7"/>
      <c r="F84" s="7"/>
    </row>
    <row r="85" spans="1:6" ht="85.5">
      <c r="A85" s="135"/>
      <c r="B85" s="12" t="str">
        <f>Synthèse!B100</f>
        <v>11.12</v>
      </c>
      <c r="C85" s="3" t="str">
        <f>Synthèse!C100</f>
        <v>Pour chaque formulaire qui modifie ou supprime des données, ou qui transmet des réponses à un test ou à un examen, ou dont la validation a des conséquences financières ou juridiques, la saisie des données vérifie-t-elle une de ces conditions ?</v>
      </c>
      <c r="D85" s="12" t="s">
        <v>31</v>
      </c>
      <c r="E85" s="7"/>
      <c r="F85" s="7"/>
    </row>
    <row r="86" spans="1:6" ht="57">
      <c r="A86" s="135"/>
      <c r="B86" s="12" t="str">
        <f>Synthèse!B101</f>
        <v>11.13</v>
      </c>
      <c r="C86" s="3" t="str">
        <f>Synthèse!C101</f>
        <v>La finalité d’un champ de saisie peut-elle être déduite pour faciliter le remplissage automatique des champs avec les données de l’utilisateur ?</v>
      </c>
      <c r="D86" s="12" t="s">
        <v>31</v>
      </c>
      <c r="E86" s="7"/>
      <c r="F86" s="7"/>
    </row>
    <row r="87" spans="1:6" ht="42.75">
      <c r="A87" s="135" t="str">
        <f>Synthèse!A103</f>
        <v>Navigation</v>
      </c>
      <c r="B87" s="41" t="str">
        <f>Synthèse!B103</f>
        <v>12.1</v>
      </c>
      <c r="C87" s="40" t="str">
        <f>Synthèse!C103</f>
        <v>Chaque ensemble de pages dispose-t-il de deux systèmes de navigation différents, au moins (hors cas particuliers) ?</v>
      </c>
      <c r="D87" s="41" t="s">
        <v>31</v>
      </c>
      <c r="E87" s="40"/>
      <c r="F87" s="40"/>
    </row>
    <row r="88" spans="1:6" ht="42.75">
      <c r="A88" s="135"/>
      <c r="B88" s="41" t="str">
        <f>Synthèse!B104</f>
        <v>12.2</v>
      </c>
      <c r="C88" s="40" t="str">
        <f>Synthèse!C104</f>
        <v>Dans chaque ensemble de pages, le menu et les barres de navigation sont-ils toujours à la même place (hors cas particuliers) ?</v>
      </c>
      <c r="D88" s="41" t="s">
        <v>31</v>
      </c>
      <c r="E88" s="40"/>
      <c r="F88" s="40"/>
    </row>
    <row r="89" spans="1:6" ht="15">
      <c r="A89" s="135"/>
      <c r="B89" s="41" t="str">
        <f>Synthèse!B105</f>
        <v>12.3</v>
      </c>
      <c r="C89" s="40" t="str">
        <f>Synthèse!C105</f>
        <v>La page « plan du site » est-elle pertinente ?</v>
      </c>
      <c r="D89" s="41" t="s">
        <v>31</v>
      </c>
      <c r="E89" s="40"/>
      <c r="F89" s="40"/>
    </row>
    <row r="90" spans="1:6" ht="42.75">
      <c r="A90" s="135"/>
      <c r="B90" s="41" t="str">
        <f>Synthèse!B106</f>
        <v>12.4</v>
      </c>
      <c r="C90" s="40" t="str">
        <f>Synthèse!C106</f>
        <v>Dans chaque ensemble de pages, la page « plan du site » est-elle atteignable de manière identique ?</v>
      </c>
      <c r="D90" s="41" t="s">
        <v>31</v>
      </c>
      <c r="E90" s="40"/>
      <c r="F90" s="40"/>
    </row>
    <row r="91" spans="1:6" ht="42.75">
      <c r="A91" s="135"/>
      <c r="B91" s="41" t="str">
        <f>Synthèse!B107</f>
        <v>12.5</v>
      </c>
      <c r="C91" s="40" t="str">
        <f>Synthèse!C107</f>
        <v>Dans chaque ensemble de pages, le moteur de recherche est-il atteignable de manière identique ?</v>
      </c>
      <c r="D91" s="41" t="s">
        <v>31</v>
      </c>
      <c r="E91" s="40"/>
      <c r="F91" s="40"/>
    </row>
    <row r="92" spans="1:6" ht="85.5">
      <c r="A92" s="135"/>
      <c r="B92" s="41" t="str">
        <f>Synthèse!B108</f>
        <v>12.6</v>
      </c>
      <c r="C92" s="40" t="str">
        <f>Synthèse!C108</f>
        <v>Les zones de regroupement de contenus présentes dans plusieurs pages web (zones d’en-tête, de navigation principale, de contenu principal, de pied de page et de moteur de recherche) peuvent-elles être atteintes ou évitées ?</v>
      </c>
      <c r="D92" s="41" t="s">
        <v>31</v>
      </c>
      <c r="E92" s="40"/>
      <c r="F92" s="40"/>
    </row>
    <row r="93" spans="1:6" ht="42.75">
      <c r="A93" s="135"/>
      <c r="B93" s="41" t="str">
        <f>Synthèse!B109</f>
        <v>12.7</v>
      </c>
      <c r="C93" s="40" t="str">
        <f>Synthèse!C109</f>
        <v>Dans chaque page web, un lien d’évitement ou d’accès rapide à la zone de contenu principal est-il présent (hors cas particuliers) ?</v>
      </c>
      <c r="D93" s="41" t="s">
        <v>31</v>
      </c>
      <c r="E93" s="40"/>
      <c r="F93" s="40"/>
    </row>
    <row r="94" spans="1:6" ht="28.5">
      <c r="A94" s="135"/>
      <c r="B94" s="41" t="str">
        <f>Synthèse!B110</f>
        <v>12.8</v>
      </c>
      <c r="C94" s="40" t="str">
        <f>Synthèse!C110</f>
        <v>Dans chaque page web, l’ordre de tabulation est-il cohérent ?</v>
      </c>
      <c r="D94" s="41" t="s">
        <v>29</v>
      </c>
      <c r="E94" s="40"/>
      <c r="F94" s="40"/>
    </row>
    <row r="95" spans="1:6" ht="42.75">
      <c r="A95" s="135"/>
      <c r="B95" s="41" t="str">
        <f>Synthèse!B111</f>
        <v>12.9</v>
      </c>
      <c r="C95" s="40" t="str">
        <f>Synthèse!C111</f>
        <v>Dans chaque page web, la navigation ne doit pas contenir de piège au clavier. Cette règle est-elle respectée ?</v>
      </c>
      <c r="D95" s="41" t="s">
        <v>29</v>
      </c>
      <c r="E95" s="40"/>
      <c r="F95" s="40"/>
    </row>
    <row r="96" spans="1:6" ht="57">
      <c r="A96" s="135"/>
      <c r="B96" s="41" t="str">
        <f>Synthèse!B112</f>
        <v>12.10</v>
      </c>
      <c r="C96" s="40" t="str">
        <f>Synthèse!C112</f>
        <v>Dans chaque page web, les raccourcis clavier n’utilisant qu’une seule touche (lettre minuscule ou majuscule, ponctuation, chiffre ou symbole) sont-ils contrôlables par l’utilisateur ?</v>
      </c>
      <c r="D96" s="41" t="s">
        <v>31</v>
      </c>
      <c r="E96" s="40"/>
      <c r="F96" s="40"/>
    </row>
    <row r="97" spans="1:6" ht="71.25">
      <c r="A97" s="135"/>
      <c r="B97" s="41" t="str">
        <f>Synthèse!B113</f>
        <v>12.11</v>
      </c>
      <c r="C97" s="40" t="str">
        <f>Synthèse!C113</f>
        <v>Dans chaque page web, les contenus additionnels apparaissant au survol, à la prise de focus ou à l’activation d’un composant d’interface sont-ils si nécessaire atteignables au clavier ?</v>
      </c>
      <c r="D97" s="41" t="s">
        <v>29</v>
      </c>
      <c r="E97" s="40"/>
      <c r="F97" s="40"/>
    </row>
    <row r="98" spans="1:6" ht="42.75">
      <c r="A98" s="135" t="str">
        <f>Synthèse!A115</f>
        <v>Consultation</v>
      </c>
      <c r="B98" s="12" t="str">
        <f>Synthèse!B115</f>
        <v>13.1</v>
      </c>
      <c r="C98" s="3" t="str">
        <f>Synthèse!C115</f>
        <v>Pour chaque page web, l’utilisateur a-t-il le contrôle de chaque limite de temps modifiant le contenu (hors cas particuliers) ?</v>
      </c>
      <c r="D98" s="12" t="s">
        <v>31</v>
      </c>
      <c r="E98" s="3"/>
      <c r="F98" s="3"/>
    </row>
    <row r="99" spans="1:6" ht="57">
      <c r="A99" s="135"/>
      <c r="B99" s="12" t="str">
        <f>Synthèse!B116</f>
        <v>13.2</v>
      </c>
      <c r="C99" s="3" t="str">
        <f>Synthèse!C116</f>
        <v>Dans chaque page web, l’ouverture d’une nouvelle fenêtre ne doit pas être déclenchée sans action de l’utilisateur. Cette règle est-elle respectée ?</v>
      </c>
      <c r="D99" s="12" t="s">
        <v>31</v>
      </c>
      <c r="E99" s="3"/>
      <c r="F99" s="3"/>
    </row>
    <row r="100" spans="1:6" ht="57">
      <c r="A100" s="135"/>
      <c r="B100" s="12" t="str">
        <f>Synthèse!B117</f>
        <v>13.3</v>
      </c>
      <c r="C100" s="3" t="str">
        <f>Synthèse!C117</f>
        <v>Dans chaque page web, chaque document bureautique en téléchargement possède-t-il, si nécessaire, une version accessible (hors cas particuliers) ?</v>
      </c>
      <c r="D100" s="12" t="s">
        <v>30</v>
      </c>
      <c r="E100" s="3" t="s">
        <v>408</v>
      </c>
      <c r="F100" s="3"/>
    </row>
    <row r="101" spans="1:6" ht="42.75">
      <c r="A101" s="135"/>
      <c r="B101" s="12" t="str">
        <f>Synthèse!B118</f>
        <v>13.4</v>
      </c>
      <c r="C101" s="3" t="str">
        <f>Synthèse!C118</f>
        <v>Pour chaque document bureautique ayant une version accessible, cette version offre-t-elle la même information ?</v>
      </c>
      <c r="D101" s="12" t="s">
        <v>31</v>
      </c>
      <c r="E101" s="3"/>
      <c r="F101" s="3"/>
    </row>
    <row r="102" spans="1:6" ht="42.75">
      <c r="A102" s="135"/>
      <c r="B102" s="12" t="str">
        <f>Synthèse!B119</f>
        <v>13.5</v>
      </c>
      <c r="C102" s="3" t="str">
        <f>Synthèse!C119</f>
        <v>Dans chaque page web, chaque contenu cryptique (art ASCII, émoticon, syntaxe cryptique) a-t-il une alternative ?</v>
      </c>
      <c r="D102" s="12" t="s">
        <v>31</v>
      </c>
      <c r="E102" s="3"/>
      <c r="F102" s="3"/>
    </row>
    <row r="103" spans="1:6" ht="57">
      <c r="A103" s="135"/>
      <c r="B103" s="12" t="str">
        <f>Synthèse!B120</f>
        <v>13.6</v>
      </c>
      <c r="C103" s="3" t="str">
        <f>Synthèse!C120</f>
        <v>Dans chaque page web, pour chaque contenu cryptique (art ASCII, émoticon, syntaxe cryptique) ayant une alternative, cette alternative est-elle pertinente ?</v>
      </c>
      <c r="D103" s="12" t="s">
        <v>31</v>
      </c>
      <c r="E103" s="3"/>
      <c r="F103" s="3"/>
    </row>
    <row r="104" spans="1:6" ht="42.75">
      <c r="A104" s="135"/>
      <c r="B104" s="12" t="str">
        <f>Synthèse!B121</f>
        <v>13.7</v>
      </c>
      <c r="C104" s="3" t="str">
        <f>Synthèse!C121</f>
        <v>Dans chaque page web, les changements brusques de luminosité ou les effets de flash sont-ils correctement utilisés ?</v>
      </c>
      <c r="D104" s="12" t="s">
        <v>31</v>
      </c>
      <c r="E104" s="3"/>
      <c r="F104" s="3"/>
    </row>
    <row r="105" spans="1:6" ht="42.75">
      <c r="A105" s="135"/>
      <c r="B105" s="12" t="str">
        <f>Synthèse!B122</f>
        <v>13.8</v>
      </c>
      <c r="C105" s="3" t="str">
        <f>Synthèse!C122</f>
        <v>Dans chaque page web, chaque contenu en mouvement ou clignotant est-il contrôlable par l’utilisateur ?</v>
      </c>
      <c r="D105" s="12" t="s">
        <v>31</v>
      </c>
      <c r="E105" s="3"/>
      <c r="F105" s="3"/>
    </row>
    <row r="106" spans="1:6" ht="57">
      <c r="A106" s="135"/>
      <c r="B106" s="12" t="str">
        <f>Synthèse!B123</f>
        <v>13.9</v>
      </c>
      <c r="C106" s="3" t="str">
        <f>Synthèse!C123</f>
        <v>Dans chaque page web, le contenu proposé est-il consultable quelle que soit l’orientation de l’écran (portait ou paysage) (hors cas particuliers) ?</v>
      </c>
      <c r="D106" s="12" t="s">
        <v>31</v>
      </c>
      <c r="E106" s="3"/>
      <c r="F106" s="3"/>
    </row>
    <row r="107" spans="1:6" ht="71.25">
      <c r="A107" s="135"/>
      <c r="B107" s="12" t="str">
        <f>Synthèse!B124</f>
        <v>13.10</v>
      </c>
      <c r="C107" s="3" t="str">
        <f>Synthèse!C124</f>
        <v>Dans chaque page web, les fonctionnalités utilisables ou disponibles au moyen d’un geste complexe peuvent-elles être également disponibles au moyen d’un geste simple (hors cas particuliers) ?</v>
      </c>
      <c r="D107" s="12" t="s">
        <v>31</v>
      </c>
      <c r="E107" s="3"/>
      <c r="F107" s="3"/>
    </row>
    <row r="108" spans="1:6" ht="71.25">
      <c r="A108" s="135"/>
      <c r="B108" s="12" t="str">
        <f>Synthèse!B125</f>
        <v>13.11</v>
      </c>
      <c r="C108" s="3" t="str">
        <f>Synthèse!C125</f>
        <v>Dans chaque page web, les actions déclenchées au moyen d’un dispositif de pointage sur un point unique de l’écran peuvent-elles faire l’objet d’une annulation (hors cas particuliers) ?</v>
      </c>
      <c r="D108" s="12" t="s">
        <v>31</v>
      </c>
      <c r="E108" s="3"/>
      <c r="F108" s="3"/>
    </row>
    <row r="109" spans="1:6" ht="57">
      <c r="A109" s="135"/>
      <c r="B109" s="12" t="str">
        <f>Synthèse!B126</f>
        <v>13.12</v>
      </c>
      <c r="C109" s="3" t="str">
        <f>Synthèse!C126</f>
        <v>Dans chaque page web, les fonctionnalités qui impliquent un mouvement de l’appareil ou vers l’appareil peuvent-elles être satisfaites de manière alternative (hors cas particuliers) ?</v>
      </c>
      <c r="D109" s="12" t="s">
        <v>31</v>
      </c>
      <c r="E109" s="3"/>
      <c r="F109" s="3"/>
    </row>
  </sheetData>
  <autoFilter ref="D3:D109"/>
  <mergeCells count="13">
    <mergeCell ref="A87:A97"/>
    <mergeCell ref="A98:A109"/>
    <mergeCell ref="A31:A38"/>
    <mergeCell ref="A39:A40"/>
    <mergeCell ref="A41:A45"/>
    <mergeCell ref="A46:A55"/>
    <mergeCell ref="A56:A59"/>
    <mergeCell ref="A60:A73"/>
    <mergeCell ref="A18:A30"/>
    <mergeCell ref="A13:A14"/>
    <mergeCell ref="A15:A17"/>
    <mergeCell ref="A4:A12"/>
    <mergeCell ref="A74:A86"/>
  </mergeCells>
  <conditionalFormatting sqref="D4:D109">
    <cfRule type="cellIs" dxfId="9" priority="2" stopIfTrue="1" operator="equal">
      <formula>"C"</formula>
    </cfRule>
  </conditionalFormatting>
  <conditionalFormatting sqref="D4:D109">
    <cfRule type="cellIs" dxfId="8" priority="4" stopIfTrue="1" operator="equal">
      <formula>"NA"</formula>
    </cfRule>
  </conditionalFormatting>
  <conditionalFormatting sqref="D4:D109">
    <cfRule type="cellIs" dxfId="7" priority="1" stopIfTrue="1" operator="equal">
      <formula>"NCT"</formula>
    </cfRule>
    <cfRule type="cellIs" dxfId="6" priority="3" stopIfTrue="1" operator="equal">
      <formula>"NC"</formula>
    </cfRule>
  </conditionalFormatting>
  <conditionalFormatting sqref="D4:D109">
    <cfRule type="cellIs" dxfId="5" priority="5" stopIfTrue="1" operator="equal">
      <formula>"NT"</formula>
    </cfRule>
  </conditionalFormatting>
  <dataValidations count="2">
    <dataValidation type="list" showErrorMessage="1" sqref="D4">
      <formula1>"C,NC,NA,NT"</formula1>
    </dataValidation>
    <dataValidation type="list" showErrorMessage="1" sqref="D5:D109">
      <formula1>"C,NC,NCT,NA,NT"</formula1>
    </dataValidation>
  </dataValidations>
  <pageMargins left="0.39370078740157477" right="0.39370078740157477" top="0.78740157480314954" bottom="0.59015748031496063" header="0.39370078740157477" footer="0.39370078740157477"/>
  <pageSetup paperSize="9" scale="74" fitToWidth="0" fitToHeight="0" pageOrder="overThenDown" orientation="portrait" useFirstPageNumber="1" r:id="rId1"/>
  <headerFooter alignWithMargins="0">
    <oddHeader>&amp;LRGAA 3.0 - Relevé pour le site : wwww.site.fr&amp;R&amp;P/&amp;N - &amp;A</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H109"/>
  <sheetViews>
    <sheetView zoomScale="85" zoomScaleNormal="85" workbookViewId="0">
      <pane xSplit="4" ySplit="3" topLeftCell="E4" activePane="bottomRight" state="frozen"/>
      <selection activeCell="E17" sqref="E17"/>
      <selection pane="topRight" activeCell="E17" sqref="E17"/>
      <selection pane="bottomLeft" activeCell="E17" sqref="E17"/>
      <selection pane="bottomRight"/>
    </sheetView>
  </sheetViews>
  <sheetFormatPr baseColWidth="10" defaultColWidth="10.77734375" defaultRowHeight="14.25"/>
  <cols>
    <col min="1" max="1" width="3.77734375" style="1" customWidth="1"/>
    <col min="2" max="2" width="5.33203125" style="16" customWidth="1"/>
    <col min="3" max="3" width="35.77734375" style="11" customWidth="1"/>
    <col min="4" max="4" width="6.44140625" style="16" customWidth="1"/>
    <col min="5" max="5" width="80.77734375" style="11" customWidth="1"/>
    <col min="6" max="6" width="33.77734375" style="11" customWidth="1"/>
    <col min="7" max="1016" width="14.109375" style="11" customWidth="1"/>
    <col min="1017" max="1022" width="14.109375" style="1" customWidth="1"/>
    <col min="1023" max="1023" width="10.77734375" style="1" customWidth="1"/>
    <col min="1024" max="16384" width="10.77734375" style="1"/>
  </cols>
  <sheetData>
    <row r="1" spans="1:1022" s="13" customFormat="1" ht="15">
      <c r="A1" s="20" t="str">
        <f>Échantillon!B18</f>
        <v>Foire aux questions</v>
      </c>
      <c r="B1" s="20"/>
      <c r="C1" s="21"/>
      <c r="D1" s="27"/>
      <c r="E1" s="20"/>
      <c r="F1" s="20"/>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row>
    <row r="2" spans="1:1022" s="13" customFormat="1">
      <c r="A2" s="22" t="str">
        <f>Échantillon!C18</f>
        <v>https://sdage-sage.eau-loire-bretagne.fr/home/consultation-eau/consultation---pour-qui-et-comment/faq-sdage-2022-2027.html</v>
      </c>
      <c r="B2" s="22"/>
      <c r="C2" s="23"/>
      <c r="D2" s="28"/>
      <c r="E2" s="22"/>
      <c r="F2" s="22"/>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c r="IW2" s="17"/>
      <c r="IX2" s="17"/>
      <c r="IY2" s="17"/>
      <c r="IZ2" s="17"/>
      <c r="JA2" s="17"/>
      <c r="JB2" s="17"/>
      <c r="JC2" s="17"/>
      <c r="JD2" s="17"/>
      <c r="JE2" s="17"/>
      <c r="JF2" s="17"/>
      <c r="JG2" s="17"/>
      <c r="JH2" s="17"/>
      <c r="JI2" s="17"/>
      <c r="JJ2" s="17"/>
      <c r="JK2" s="17"/>
      <c r="JL2" s="17"/>
      <c r="JM2" s="17"/>
      <c r="JN2" s="17"/>
      <c r="JO2" s="17"/>
      <c r="JP2" s="17"/>
      <c r="JQ2" s="17"/>
      <c r="JR2" s="17"/>
      <c r="JS2" s="17"/>
      <c r="JT2" s="17"/>
      <c r="JU2" s="17"/>
      <c r="JV2" s="17"/>
      <c r="JW2" s="17"/>
      <c r="JX2" s="17"/>
      <c r="JY2" s="17"/>
      <c r="JZ2" s="17"/>
      <c r="KA2" s="17"/>
      <c r="KB2" s="17"/>
      <c r="KC2" s="17"/>
      <c r="KD2" s="17"/>
      <c r="KE2" s="17"/>
      <c r="KF2" s="17"/>
      <c r="KG2" s="17"/>
      <c r="KH2" s="17"/>
      <c r="KI2" s="17"/>
      <c r="KJ2" s="17"/>
      <c r="KK2" s="17"/>
      <c r="KL2" s="17"/>
      <c r="KM2" s="17"/>
      <c r="KN2" s="17"/>
      <c r="KO2" s="17"/>
      <c r="KP2" s="17"/>
      <c r="KQ2" s="17"/>
      <c r="KR2" s="17"/>
      <c r="KS2" s="17"/>
      <c r="KT2" s="17"/>
      <c r="KU2" s="17"/>
      <c r="KV2" s="17"/>
      <c r="KW2" s="17"/>
      <c r="KX2" s="17"/>
      <c r="KY2" s="17"/>
      <c r="KZ2" s="17"/>
      <c r="LA2" s="17"/>
      <c r="LB2" s="17"/>
      <c r="LC2" s="17"/>
      <c r="LD2" s="17"/>
      <c r="LE2" s="17"/>
      <c r="LF2" s="17"/>
      <c r="LG2" s="17"/>
      <c r="LH2" s="17"/>
      <c r="LI2" s="17"/>
      <c r="LJ2" s="17"/>
      <c r="LK2" s="17"/>
      <c r="LL2" s="17"/>
      <c r="LM2" s="17"/>
      <c r="LN2" s="17"/>
      <c r="LO2" s="17"/>
      <c r="LP2" s="17"/>
      <c r="LQ2" s="17"/>
      <c r="LR2" s="17"/>
      <c r="LS2" s="17"/>
      <c r="LT2" s="17"/>
      <c r="LU2" s="17"/>
      <c r="LV2" s="17"/>
      <c r="LW2" s="17"/>
      <c r="LX2" s="17"/>
      <c r="LY2" s="17"/>
      <c r="LZ2" s="17"/>
      <c r="MA2" s="17"/>
      <c r="MB2" s="17"/>
      <c r="MC2" s="17"/>
      <c r="MD2" s="17"/>
      <c r="ME2" s="17"/>
      <c r="MF2" s="17"/>
      <c r="MG2" s="17"/>
      <c r="MH2" s="17"/>
      <c r="MI2" s="17"/>
      <c r="MJ2" s="17"/>
      <c r="MK2" s="17"/>
      <c r="ML2" s="17"/>
      <c r="MM2" s="17"/>
      <c r="MN2" s="17"/>
      <c r="MO2" s="17"/>
      <c r="MP2" s="17"/>
      <c r="MQ2" s="17"/>
      <c r="MR2" s="17"/>
      <c r="MS2" s="17"/>
      <c r="MT2" s="17"/>
      <c r="MU2" s="17"/>
      <c r="MV2" s="17"/>
      <c r="MW2" s="17"/>
      <c r="MX2" s="17"/>
      <c r="MY2" s="17"/>
      <c r="MZ2" s="17"/>
      <c r="NA2" s="17"/>
      <c r="NB2" s="17"/>
      <c r="NC2" s="17"/>
      <c r="ND2" s="17"/>
      <c r="NE2" s="17"/>
      <c r="NF2" s="17"/>
      <c r="NG2" s="17"/>
      <c r="NH2" s="17"/>
      <c r="NI2" s="17"/>
      <c r="NJ2" s="17"/>
      <c r="NK2" s="17"/>
      <c r="NL2" s="17"/>
      <c r="NM2" s="17"/>
      <c r="NN2" s="17"/>
      <c r="NO2" s="17"/>
      <c r="NP2" s="17"/>
      <c r="NQ2" s="17"/>
      <c r="NR2" s="17"/>
      <c r="NS2" s="17"/>
      <c r="NT2" s="17"/>
      <c r="NU2" s="17"/>
      <c r="NV2" s="17"/>
      <c r="NW2" s="17"/>
      <c r="NX2" s="17"/>
      <c r="NY2" s="17"/>
      <c r="NZ2" s="17"/>
      <c r="OA2" s="17"/>
      <c r="OB2" s="17"/>
      <c r="OC2" s="17"/>
      <c r="OD2" s="17"/>
      <c r="OE2" s="17"/>
      <c r="OF2" s="17"/>
      <c r="OG2" s="17"/>
      <c r="OH2" s="17"/>
      <c r="OI2" s="17"/>
      <c r="OJ2" s="17"/>
      <c r="OK2" s="17"/>
      <c r="OL2" s="17"/>
      <c r="OM2" s="17"/>
      <c r="ON2" s="17"/>
      <c r="OO2" s="17"/>
      <c r="OP2" s="17"/>
      <c r="OQ2" s="17"/>
      <c r="OR2" s="17"/>
      <c r="OS2" s="17"/>
      <c r="OT2" s="17"/>
      <c r="OU2" s="17"/>
      <c r="OV2" s="17"/>
      <c r="OW2" s="17"/>
      <c r="OX2" s="17"/>
      <c r="OY2" s="17"/>
      <c r="OZ2" s="17"/>
      <c r="PA2" s="17"/>
      <c r="PB2" s="17"/>
      <c r="PC2" s="17"/>
      <c r="PD2" s="17"/>
      <c r="PE2" s="17"/>
      <c r="PF2" s="17"/>
      <c r="PG2" s="17"/>
      <c r="PH2" s="17"/>
      <c r="PI2" s="17"/>
      <c r="PJ2" s="17"/>
      <c r="PK2" s="17"/>
      <c r="PL2" s="17"/>
      <c r="PM2" s="17"/>
      <c r="PN2" s="17"/>
      <c r="PO2" s="17"/>
      <c r="PP2" s="17"/>
      <c r="PQ2" s="17"/>
      <c r="PR2" s="17"/>
      <c r="PS2" s="17"/>
      <c r="PT2" s="17"/>
      <c r="PU2" s="17"/>
      <c r="PV2" s="17"/>
      <c r="PW2" s="17"/>
      <c r="PX2" s="17"/>
      <c r="PY2" s="17"/>
      <c r="PZ2" s="17"/>
      <c r="QA2" s="17"/>
      <c r="QB2" s="17"/>
      <c r="QC2" s="17"/>
      <c r="QD2" s="17"/>
      <c r="QE2" s="17"/>
      <c r="QF2" s="17"/>
      <c r="QG2" s="17"/>
      <c r="QH2" s="17"/>
      <c r="QI2" s="17"/>
      <c r="QJ2" s="17"/>
      <c r="QK2" s="17"/>
      <c r="QL2" s="17"/>
      <c r="QM2" s="17"/>
      <c r="QN2" s="17"/>
      <c r="QO2" s="17"/>
      <c r="QP2" s="17"/>
      <c r="QQ2" s="17"/>
      <c r="QR2" s="17"/>
      <c r="QS2" s="17"/>
      <c r="QT2" s="17"/>
      <c r="QU2" s="17"/>
      <c r="QV2" s="17"/>
      <c r="QW2" s="17"/>
      <c r="QX2" s="17"/>
      <c r="QY2" s="17"/>
      <c r="QZ2" s="17"/>
      <c r="RA2" s="17"/>
      <c r="RB2" s="17"/>
      <c r="RC2" s="17"/>
      <c r="RD2" s="17"/>
      <c r="RE2" s="17"/>
      <c r="RF2" s="17"/>
      <c r="RG2" s="17"/>
      <c r="RH2" s="17"/>
      <c r="RI2" s="17"/>
      <c r="RJ2" s="17"/>
      <c r="RK2" s="17"/>
      <c r="RL2" s="17"/>
      <c r="RM2" s="17"/>
      <c r="RN2" s="17"/>
      <c r="RO2" s="17"/>
      <c r="RP2" s="17"/>
      <c r="RQ2" s="17"/>
      <c r="RR2" s="17"/>
      <c r="RS2" s="17"/>
      <c r="RT2" s="17"/>
      <c r="RU2" s="17"/>
      <c r="RV2" s="17"/>
      <c r="RW2" s="17"/>
      <c r="RX2" s="17"/>
      <c r="RY2" s="17"/>
      <c r="RZ2" s="17"/>
      <c r="SA2" s="17"/>
      <c r="SB2" s="17"/>
      <c r="SC2" s="17"/>
      <c r="SD2" s="17"/>
      <c r="SE2" s="17"/>
      <c r="SF2" s="17"/>
      <c r="SG2" s="17"/>
      <c r="SH2" s="17"/>
      <c r="SI2" s="17"/>
      <c r="SJ2" s="17"/>
      <c r="SK2" s="17"/>
      <c r="SL2" s="17"/>
      <c r="SM2" s="17"/>
      <c r="SN2" s="17"/>
      <c r="SO2" s="17"/>
      <c r="SP2" s="17"/>
      <c r="SQ2" s="17"/>
      <c r="SR2" s="17"/>
      <c r="SS2" s="17"/>
      <c r="ST2" s="17"/>
      <c r="SU2" s="17"/>
      <c r="SV2" s="17"/>
      <c r="SW2" s="17"/>
      <c r="SX2" s="17"/>
      <c r="SY2" s="17"/>
      <c r="SZ2" s="17"/>
      <c r="TA2" s="17"/>
      <c r="TB2" s="17"/>
      <c r="TC2" s="17"/>
      <c r="TD2" s="17"/>
      <c r="TE2" s="17"/>
      <c r="TF2" s="17"/>
      <c r="TG2" s="17"/>
      <c r="TH2" s="17"/>
      <c r="TI2" s="17"/>
      <c r="TJ2" s="17"/>
      <c r="TK2" s="17"/>
      <c r="TL2" s="17"/>
      <c r="TM2" s="17"/>
      <c r="TN2" s="17"/>
      <c r="TO2" s="17"/>
      <c r="TP2" s="17"/>
      <c r="TQ2" s="17"/>
      <c r="TR2" s="17"/>
      <c r="TS2" s="17"/>
      <c r="TT2" s="17"/>
      <c r="TU2" s="17"/>
      <c r="TV2" s="17"/>
      <c r="TW2" s="17"/>
      <c r="TX2" s="17"/>
      <c r="TY2" s="17"/>
      <c r="TZ2" s="17"/>
      <c r="UA2" s="17"/>
      <c r="UB2" s="17"/>
      <c r="UC2" s="17"/>
      <c r="UD2" s="17"/>
      <c r="UE2" s="17"/>
      <c r="UF2" s="17"/>
      <c r="UG2" s="17"/>
      <c r="UH2" s="17"/>
      <c r="UI2" s="17"/>
      <c r="UJ2" s="17"/>
      <c r="UK2" s="17"/>
      <c r="UL2" s="17"/>
      <c r="UM2" s="17"/>
      <c r="UN2" s="17"/>
      <c r="UO2" s="17"/>
      <c r="UP2" s="17"/>
      <c r="UQ2" s="17"/>
      <c r="UR2" s="17"/>
      <c r="US2" s="17"/>
      <c r="UT2" s="17"/>
      <c r="UU2" s="17"/>
      <c r="UV2" s="17"/>
      <c r="UW2" s="17"/>
      <c r="UX2" s="17"/>
      <c r="UY2" s="17"/>
      <c r="UZ2" s="17"/>
      <c r="VA2" s="17"/>
      <c r="VB2" s="17"/>
      <c r="VC2" s="17"/>
      <c r="VD2" s="17"/>
      <c r="VE2" s="17"/>
      <c r="VF2" s="17"/>
      <c r="VG2" s="17"/>
      <c r="VH2" s="17"/>
      <c r="VI2" s="17"/>
      <c r="VJ2" s="17"/>
      <c r="VK2" s="17"/>
      <c r="VL2" s="17"/>
      <c r="VM2" s="17"/>
      <c r="VN2" s="17"/>
      <c r="VO2" s="17"/>
      <c r="VP2" s="17"/>
      <c r="VQ2" s="17"/>
      <c r="VR2" s="17"/>
      <c r="VS2" s="17"/>
      <c r="VT2" s="17"/>
      <c r="VU2" s="17"/>
      <c r="VV2" s="17"/>
      <c r="VW2" s="17"/>
      <c r="VX2" s="17"/>
      <c r="VY2" s="17"/>
      <c r="VZ2" s="17"/>
      <c r="WA2" s="17"/>
      <c r="WB2" s="17"/>
      <c r="WC2" s="17"/>
      <c r="WD2" s="17"/>
      <c r="WE2" s="17"/>
      <c r="WF2" s="17"/>
      <c r="WG2" s="17"/>
      <c r="WH2" s="17"/>
      <c r="WI2" s="17"/>
      <c r="WJ2" s="17"/>
      <c r="WK2" s="17"/>
      <c r="WL2" s="17"/>
      <c r="WM2" s="17"/>
      <c r="WN2" s="17"/>
      <c r="WO2" s="17"/>
      <c r="WP2" s="17"/>
      <c r="WQ2" s="17"/>
      <c r="WR2" s="17"/>
      <c r="WS2" s="17"/>
      <c r="WT2" s="17"/>
      <c r="WU2" s="17"/>
      <c r="WV2" s="17"/>
      <c r="WW2" s="17"/>
      <c r="WX2" s="17"/>
      <c r="WY2" s="17"/>
      <c r="WZ2" s="17"/>
      <c r="XA2" s="17"/>
      <c r="XB2" s="17"/>
      <c r="XC2" s="17"/>
      <c r="XD2" s="17"/>
      <c r="XE2" s="17"/>
      <c r="XF2" s="17"/>
      <c r="XG2" s="17"/>
      <c r="XH2" s="17"/>
      <c r="XI2" s="17"/>
      <c r="XJ2" s="17"/>
      <c r="XK2" s="17"/>
      <c r="XL2" s="17"/>
      <c r="XM2" s="17"/>
      <c r="XN2" s="17"/>
      <c r="XO2" s="17"/>
      <c r="XP2" s="17"/>
      <c r="XQ2" s="17"/>
      <c r="XR2" s="17"/>
      <c r="XS2" s="17"/>
      <c r="XT2" s="17"/>
      <c r="XU2" s="17"/>
      <c r="XV2" s="17"/>
      <c r="XW2" s="17"/>
      <c r="XX2" s="17"/>
      <c r="XY2" s="17"/>
      <c r="XZ2" s="17"/>
      <c r="YA2" s="17"/>
      <c r="YB2" s="17"/>
      <c r="YC2" s="17"/>
      <c r="YD2" s="17"/>
      <c r="YE2" s="17"/>
      <c r="YF2" s="17"/>
      <c r="YG2" s="17"/>
      <c r="YH2" s="17"/>
      <c r="YI2" s="17"/>
      <c r="YJ2" s="17"/>
      <c r="YK2" s="17"/>
      <c r="YL2" s="17"/>
      <c r="YM2" s="17"/>
      <c r="YN2" s="17"/>
      <c r="YO2" s="17"/>
      <c r="YP2" s="17"/>
      <c r="YQ2" s="17"/>
      <c r="YR2" s="17"/>
      <c r="YS2" s="17"/>
      <c r="YT2" s="17"/>
      <c r="YU2" s="17"/>
      <c r="YV2" s="17"/>
      <c r="YW2" s="17"/>
      <c r="YX2" s="17"/>
      <c r="YY2" s="17"/>
      <c r="YZ2" s="17"/>
      <c r="ZA2" s="17"/>
      <c r="ZB2" s="17"/>
      <c r="ZC2" s="17"/>
      <c r="ZD2" s="17"/>
      <c r="ZE2" s="17"/>
      <c r="ZF2" s="17"/>
      <c r="ZG2" s="17"/>
      <c r="ZH2" s="17"/>
      <c r="ZI2" s="17"/>
      <c r="ZJ2" s="17"/>
      <c r="ZK2" s="17"/>
      <c r="ZL2" s="17"/>
      <c r="ZM2" s="17"/>
      <c r="ZN2" s="17"/>
      <c r="ZO2" s="17"/>
      <c r="ZP2" s="17"/>
      <c r="ZQ2" s="17"/>
      <c r="ZR2" s="17"/>
      <c r="ZS2" s="17"/>
      <c r="ZT2" s="17"/>
      <c r="ZU2" s="17"/>
      <c r="ZV2" s="17"/>
      <c r="ZW2" s="17"/>
      <c r="ZX2" s="17"/>
      <c r="ZY2" s="17"/>
      <c r="ZZ2" s="17"/>
      <c r="AAA2" s="17"/>
      <c r="AAB2" s="17"/>
      <c r="AAC2" s="17"/>
      <c r="AAD2" s="17"/>
      <c r="AAE2" s="17"/>
      <c r="AAF2" s="17"/>
      <c r="AAG2" s="17"/>
      <c r="AAH2" s="17"/>
      <c r="AAI2" s="17"/>
      <c r="AAJ2" s="17"/>
      <c r="AAK2" s="17"/>
      <c r="AAL2" s="17"/>
      <c r="AAM2" s="17"/>
      <c r="AAN2" s="17"/>
      <c r="AAO2" s="17"/>
      <c r="AAP2" s="17"/>
      <c r="AAQ2" s="17"/>
      <c r="AAR2" s="17"/>
      <c r="AAS2" s="17"/>
      <c r="AAT2" s="17"/>
      <c r="AAU2" s="17"/>
      <c r="AAV2" s="17"/>
      <c r="AAW2" s="17"/>
      <c r="AAX2" s="17"/>
      <c r="AAY2" s="17"/>
      <c r="AAZ2" s="17"/>
      <c r="ABA2" s="17"/>
      <c r="ABB2" s="17"/>
      <c r="ABC2" s="17"/>
      <c r="ABD2" s="17"/>
      <c r="ABE2" s="17"/>
      <c r="ABF2" s="17"/>
      <c r="ABG2" s="17"/>
      <c r="ABH2" s="17"/>
      <c r="ABI2" s="17"/>
      <c r="ABJ2" s="17"/>
      <c r="ABK2" s="17"/>
      <c r="ABL2" s="17"/>
      <c r="ABM2" s="17"/>
      <c r="ABN2" s="17"/>
      <c r="ABO2" s="17"/>
      <c r="ABP2" s="17"/>
      <c r="ABQ2" s="17"/>
      <c r="ABR2" s="17"/>
      <c r="ABS2" s="17"/>
      <c r="ABT2" s="17"/>
      <c r="ABU2" s="17"/>
      <c r="ABV2" s="17"/>
      <c r="ABW2" s="17"/>
      <c r="ABX2" s="17"/>
      <c r="ABY2" s="17"/>
      <c r="ABZ2" s="17"/>
      <c r="ACA2" s="17"/>
      <c r="ACB2" s="17"/>
      <c r="ACC2" s="17"/>
      <c r="ACD2" s="17"/>
      <c r="ACE2" s="17"/>
      <c r="ACF2" s="17"/>
      <c r="ACG2" s="17"/>
      <c r="ACH2" s="17"/>
      <c r="ACI2" s="17"/>
      <c r="ACJ2" s="17"/>
      <c r="ACK2" s="17"/>
      <c r="ACL2" s="17"/>
      <c r="ACM2" s="17"/>
      <c r="ACN2" s="17"/>
      <c r="ACO2" s="17"/>
      <c r="ACP2" s="17"/>
      <c r="ACQ2" s="17"/>
      <c r="ACR2" s="17"/>
      <c r="ACS2" s="17"/>
      <c r="ACT2" s="17"/>
      <c r="ACU2" s="17"/>
      <c r="ACV2" s="17"/>
      <c r="ACW2" s="17"/>
      <c r="ACX2" s="17"/>
      <c r="ACY2" s="17"/>
      <c r="ACZ2" s="17"/>
      <c r="ADA2" s="17"/>
      <c r="ADB2" s="17"/>
      <c r="ADC2" s="17"/>
      <c r="ADD2" s="17"/>
      <c r="ADE2" s="17"/>
      <c r="ADF2" s="17"/>
      <c r="ADG2" s="17"/>
      <c r="ADH2" s="17"/>
      <c r="ADI2" s="17"/>
      <c r="ADJ2" s="17"/>
      <c r="ADK2" s="17"/>
      <c r="ADL2" s="17"/>
      <c r="ADM2" s="17"/>
      <c r="ADN2" s="17"/>
      <c r="ADO2" s="17"/>
      <c r="ADP2" s="17"/>
      <c r="ADQ2" s="17"/>
      <c r="ADR2" s="17"/>
      <c r="ADS2" s="17"/>
      <c r="ADT2" s="17"/>
      <c r="ADU2" s="17"/>
      <c r="ADV2" s="17"/>
      <c r="ADW2" s="17"/>
      <c r="ADX2" s="17"/>
      <c r="ADY2" s="17"/>
      <c r="ADZ2" s="17"/>
      <c r="AEA2" s="17"/>
      <c r="AEB2" s="17"/>
      <c r="AEC2" s="17"/>
      <c r="AED2" s="17"/>
      <c r="AEE2" s="17"/>
      <c r="AEF2" s="17"/>
      <c r="AEG2" s="17"/>
      <c r="AEH2" s="17"/>
      <c r="AEI2" s="17"/>
      <c r="AEJ2" s="17"/>
      <c r="AEK2" s="17"/>
      <c r="AEL2" s="17"/>
      <c r="AEM2" s="17"/>
      <c r="AEN2" s="17"/>
      <c r="AEO2" s="17"/>
      <c r="AEP2" s="17"/>
      <c r="AEQ2" s="17"/>
      <c r="AER2" s="17"/>
      <c r="AES2" s="17"/>
      <c r="AET2" s="17"/>
      <c r="AEU2" s="17"/>
      <c r="AEV2" s="17"/>
      <c r="AEW2" s="17"/>
      <c r="AEX2" s="17"/>
      <c r="AEY2" s="17"/>
      <c r="AEZ2" s="17"/>
      <c r="AFA2" s="17"/>
      <c r="AFB2" s="17"/>
      <c r="AFC2" s="17"/>
      <c r="AFD2" s="17"/>
      <c r="AFE2" s="17"/>
      <c r="AFF2" s="17"/>
      <c r="AFG2" s="17"/>
      <c r="AFH2" s="17"/>
      <c r="AFI2" s="17"/>
      <c r="AFJ2" s="17"/>
      <c r="AFK2" s="17"/>
      <c r="AFL2" s="17"/>
      <c r="AFM2" s="17"/>
      <c r="AFN2" s="17"/>
      <c r="AFO2" s="17"/>
      <c r="AFP2" s="17"/>
      <c r="AFQ2" s="17"/>
      <c r="AFR2" s="17"/>
      <c r="AFS2" s="17"/>
      <c r="AFT2" s="17"/>
      <c r="AFU2" s="17"/>
      <c r="AFV2" s="17"/>
      <c r="AFW2" s="17"/>
      <c r="AFX2" s="17"/>
      <c r="AFY2" s="17"/>
      <c r="AFZ2" s="17"/>
      <c r="AGA2" s="17"/>
      <c r="AGB2" s="17"/>
      <c r="AGC2" s="17"/>
      <c r="AGD2" s="17"/>
      <c r="AGE2" s="17"/>
      <c r="AGF2" s="17"/>
      <c r="AGG2" s="17"/>
      <c r="AGH2" s="17"/>
      <c r="AGI2" s="17"/>
      <c r="AGJ2" s="17"/>
      <c r="AGK2" s="17"/>
      <c r="AGL2" s="17"/>
      <c r="AGM2" s="17"/>
      <c r="AGN2" s="17"/>
      <c r="AGO2" s="17"/>
      <c r="AGP2" s="17"/>
      <c r="AGQ2" s="17"/>
      <c r="AGR2" s="17"/>
      <c r="AGS2" s="17"/>
      <c r="AGT2" s="17"/>
      <c r="AGU2" s="17"/>
      <c r="AGV2" s="17"/>
      <c r="AGW2" s="17"/>
      <c r="AGX2" s="17"/>
      <c r="AGY2" s="17"/>
      <c r="AGZ2" s="17"/>
      <c r="AHA2" s="17"/>
      <c r="AHB2" s="17"/>
      <c r="AHC2" s="17"/>
      <c r="AHD2" s="17"/>
      <c r="AHE2" s="17"/>
      <c r="AHF2" s="17"/>
      <c r="AHG2" s="17"/>
      <c r="AHH2" s="17"/>
      <c r="AHI2" s="17"/>
      <c r="AHJ2" s="17"/>
      <c r="AHK2" s="17"/>
      <c r="AHL2" s="17"/>
      <c r="AHM2" s="17"/>
      <c r="AHN2" s="17"/>
      <c r="AHO2" s="17"/>
      <c r="AHP2" s="17"/>
      <c r="AHQ2" s="17"/>
      <c r="AHR2" s="17"/>
      <c r="AHS2" s="17"/>
      <c r="AHT2" s="17"/>
      <c r="AHU2" s="17"/>
      <c r="AHV2" s="17"/>
      <c r="AHW2" s="17"/>
      <c r="AHX2" s="17"/>
      <c r="AHY2" s="17"/>
      <c r="AHZ2" s="17"/>
      <c r="AIA2" s="17"/>
      <c r="AIB2" s="17"/>
      <c r="AIC2" s="17"/>
      <c r="AID2" s="17"/>
      <c r="AIE2" s="17"/>
      <c r="AIF2" s="17"/>
      <c r="AIG2" s="17"/>
      <c r="AIH2" s="17"/>
      <c r="AII2" s="17"/>
      <c r="AIJ2" s="17"/>
      <c r="AIK2" s="17"/>
      <c r="AIL2" s="17"/>
      <c r="AIM2" s="17"/>
      <c r="AIN2" s="17"/>
      <c r="AIO2" s="17"/>
      <c r="AIP2" s="17"/>
      <c r="AIQ2" s="17"/>
      <c r="AIR2" s="17"/>
      <c r="AIS2" s="17"/>
      <c r="AIT2" s="17"/>
      <c r="AIU2" s="17"/>
      <c r="AIV2" s="17"/>
      <c r="AIW2" s="17"/>
      <c r="AIX2" s="17"/>
      <c r="AIY2" s="17"/>
      <c r="AIZ2" s="17"/>
      <c r="AJA2" s="17"/>
      <c r="AJB2" s="17"/>
      <c r="AJC2" s="17"/>
      <c r="AJD2" s="17"/>
      <c r="AJE2" s="17"/>
      <c r="AJF2" s="17"/>
      <c r="AJG2" s="17"/>
      <c r="AJH2" s="17"/>
      <c r="AJI2" s="17"/>
      <c r="AJJ2" s="17"/>
      <c r="AJK2" s="17"/>
      <c r="AJL2" s="17"/>
      <c r="AJM2" s="17"/>
      <c r="AJN2" s="17"/>
      <c r="AJO2" s="17"/>
      <c r="AJP2" s="17"/>
      <c r="AJQ2" s="17"/>
      <c r="AJR2" s="17"/>
      <c r="AJS2" s="17"/>
      <c r="AJT2" s="17"/>
      <c r="AJU2" s="17"/>
      <c r="AJV2" s="17"/>
      <c r="AJW2" s="17"/>
      <c r="AJX2" s="17"/>
      <c r="AJY2" s="17"/>
      <c r="AJZ2" s="17"/>
      <c r="AKA2" s="17"/>
      <c r="AKB2" s="17"/>
      <c r="AKC2" s="17"/>
      <c r="AKD2" s="17"/>
      <c r="AKE2" s="17"/>
      <c r="AKF2" s="17"/>
      <c r="AKG2" s="17"/>
      <c r="AKH2" s="17"/>
      <c r="AKI2" s="17"/>
      <c r="AKJ2" s="17"/>
      <c r="AKK2" s="17"/>
      <c r="AKL2" s="17"/>
      <c r="AKM2" s="17"/>
      <c r="AKN2" s="17"/>
      <c r="AKO2" s="17"/>
      <c r="AKP2" s="17"/>
      <c r="AKQ2" s="17"/>
      <c r="AKR2" s="17"/>
      <c r="AKS2" s="17"/>
      <c r="AKT2" s="17"/>
      <c r="AKU2" s="17"/>
      <c r="AKV2" s="17"/>
      <c r="AKW2" s="17"/>
      <c r="AKX2" s="17"/>
      <c r="AKY2" s="17"/>
      <c r="AKZ2" s="17"/>
      <c r="ALA2" s="17"/>
      <c r="ALB2" s="17"/>
      <c r="ALC2" s="17"/>
      <c r="ALD2" s="17"/>
      <c r="ALE2" s="17"/>
      <c r="ALF2" s="17"/>
      <c r="ALG2" s="17"/>
      <c r="ALH2" s="17"/>
      <c r="ALI2" s="17"/>
      <c r="ALJ2" s="17"/>
      <c r="ALK2" s="17"/>
      <c r="ALL2" s="17"/>
      <c r="ALM2" s="17"/>
      <c r="ALN2" s="17"/>
      <c r="ALO2" s="17"/>
      <c r="ALP2" s="17"/>
      <c r="ALQ2" s="17"/>
      <c r="ALR2" s="17"/>
      <c r="ALS2" s="17"/>
      <c r="ALT2" s="17"/>
      <c r="ALU2" s="17"/>
      <c r="ALV2" s="17"/>
      <c r="ALW2" s="17"/>
      <c r="ALX2" s="17"/>
      <c r="ALY2" s="17"/>
      <c r="ALZ2" s="17"/>
      <c r="AMA2" s="17"/>
      <c r="AMB2" s="17"/>
    </row>
    <row r="3" spans="1:1022" ht="15">
      <c r="A3" s="24"/>
      <c r="B3" s="25" t="s">
        <v>248</v>
      </c>
      <c r="C3" s="25" t="s">
        <v>250</v>
      </c>
      <c r="D3" s="25" t="s">
        <v>251</v>
      </c>
      <c r="E3" s="25" t="s">
        <v>249</v>
      </c>
      <c r="F3" s="25" t="s">
        <v>4</v>
      </c>
    </row>
    <row r="4" spans="1:1022" ht="28.5">
      <c r="A4" s="136" t="str">
        <f>Synthèse!A9</f>
        <v>Images</v>
      </c>
      <c r="B4" s="12" t="str">
        <f>Synthèse!B9</f>
        <v>1.1</v>
      </c>
      <c r="C4" s="3" t="str">
        <f>Synthèse!C9</f>
        <v>Chaque image porteuse d’information a-t-elle une alternative textuelle ?</v>
      </c>
      <c r="D4" s="12" t="s">
        <v>31</v>
      </c>
      <c r="E4" s="3"/>
      <c r="F4" s="3"/>
      <c r="G4" s="1"/>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row>
    <row r="5" spans="1:1022" ht="42.75">
      <c r="A5" s="123"/>
      <c r="B5" s="12" t="str">
        <f>Synthèse!B10</f>
        <v>1.2</v>
      </c>
      <c r="C5" s="3" t="str">
        <f>Synthèse!C10</f>
        <v>Chaque image de décoration est-elle correctement ignorée par les technologies d’assistance ?</v>
      </c>
      <c r="D5" s="12" t="s">
        <v>31</v>
      </c>
      <c r="E5" s="3"/>
      <c r="F5" s="3"/>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c r="IG5" s="14"/>
      <c r="IH5" s="14"/>
      <c r="II5" s="14"/>
      <c r="IJ5" s="14"/>
      <c r="IK5" s="14"/>
      <c r="IL5" s="14"/>
      <c r="IM5" s="14"/>
      <c r="IN5" s="14"/>
      <c r="IO5" s="14"/>
      <c r="IP5" s="14"/>
      <c r="IQ5" s="14"/>
      <c r="IR5" s="14"/>
      <c r="IS5" s="14"/>
      <c r="IT5" s="14"/>
      <c r="IU5" s="14"/>
      <c r="IV5" s="14"/>
      <c r="IW5" s="14"/>
      <c r="IX5" s="14"/>
      <c r="IY5" s="14"/>
      <c r="IZ5" s="14"/>
      <c r="JA5" s="14"/>
      <c r="JB5" s="14"/>
      <c r="JC5" s="14"/>
      <c r="JD5" s="14"/>
      <c r="JE5" s="14"/>
      <c r="JF5" s="14"/>
      <c r="JG5" s="14"/>
      <c r="JH5" s="14"/>
      <c r="JI5" s="14"/>
      <c r="JJ5" s="14"/>
      <c r="JK5" s="14"/>
      <c r="JL5" s="14"/>
      <c r="JM5" s="14"/>
      <c r="JN5" s="14"/>
      <c r="JO5" s="14"/>
      <c r="JP5" s="14"/>
      <c r="JQ5" s="14"/>
      <c r="JR5" s="14"/>
      <c r="JS5" s="14"/>
      <c r="JT5" s="14"/>
      <c r="JU5" s="14"/>
      <c r="JV5" s="14"/>
      <c r="JW5" s="14"/>
      <c r="JX5" s="14"/>
      <c r="JY5" s="14"/>
      <c r="JZ5" s="14"/>
      <c r="KA5" s="14"/>
      <c r="KB5" s="14"/>
      <c r="KC5" s="14"/>
      <c r="KD5" s="14"/>
      <c r="KE5" s="14"/>
      <c r="KF5" s="14"/>
      <c r="KG5" s="14"/>
      <c r="KH5" s="14"/>
      <c r="KI5" s="14"/>
      <c r="KJ5" s="14"/>
      <c r="KK5" s="14"/>
      <c r="KL5" s="14"/>
      <c r="KM5" s="14"/>
      <c r="KN5" s="14"/>
      <c r="KO5" s="14"/>
      <c r="KP5" s="14"/>
      <c r="KQ5" s="14"/>
      <c r="KR5" s="14"/>
      <c r="KS5" s="14"/>
      <c r="KT5" s="14"/>
      <c r="KU5" s="14"/>
      <c r="KV5" s="14"/>
      <c r="KW5" s="14"/>
      <c r="KX5" s="14"/>
      <c r="KY5" s="14"/>
      <c r="KZ5" s="14"/>
      <c r="LA5" s="14"/>
      <c r="LB5" s="14"/>
      <c r="LC5" s="14"/>
      <c r="LD5" s="14"/>
      <c r="LE5" s="14"/>
      <c r="LF5" s="14"/>
      <c r="LG5" s="14"/>
      <c r="LH5" s="14"/>
      <c r="LI5" s="14"/>
      <c r="LJ5" s="14"/>
      <c r="LK5" s="14"/>
      <c r="LL5" s="14"/>
      <c r="LM5" s="14"/>
      <c r="LN5" s="14"/>
      <c r="LO5" s="14"/>
      <c r="LP5" s="14"/>
      <c r="LQ5" s="14"/>
      <c r="LR5" s="14"/>
      <c r="LS5" s="14"/>
      <c r="LT5" s="14"/>
      <c r="LU5" s="14"/>
      <c r="LV5" s="14"/>
      <c r="LW5" s="14"/>
      <c r="LX5" s="14"/>
      <c r="LY5" s="14"/>
      <c r="LZ5" s="14"/>
      <c r="MA5" s="14"/>
      <c r="MB5" s="14"/>
      <c r="MC5" s="14"/>
      <c r="MD5" s="14"/>
      <c r="ME5" s="14"/>
      <c r="MF5" s="14"/>
      <c r="MG5" s="14"/>
      <c r="MH5" s="14"/>
      <c r="MI5" s="14"/>
      <c r="MJ5" s="14"/>
      <c r="MK5" s="14"/>
      <c r="ML5" s="14"/>
      <c r="MM5" s="14"/>
      <c r="MN5" s="14"/>
      <c r="MO5" s="14"/>
      <c r="MP5" s="14"/>
      <c r="MQ5" s="14"/>
      <c r="MR5" s="14"/>
      <c r="MS5" s="14"/>
      <c r="MT5" s="14"/>
      <c r="MU5" s="14"/>
      <c r="MV5" s="14"/>
      <c r="MW5" s="14"/>
      <c r="MX5" s="14"/>
      <c r="MY5" s="14"/>
      <c r="MZ5" s="14"/>
      <c r="NA5" s="14"/>
      <c r="NB5" s="14"/>
      <c r="NC5" s="14"/>
      <c r="ND5" s="14"/>
      <c r="NE5" s="14"/>
      <c r="NF5" s="14"/>
      <c r="NG5" s="14"/>
      <c r="NH5" s="14"/>
      <c r="NI5" s="14"/>
      <c r="NJ5" s="14"/>
      <c r="NK5" s="14"/>
      <c r="NL5" s="14"/>
      <c r="NM5" s="14"/>
      <c r="NN5" s="14"/>
      <c r="NO5" s="14"/>
      <c r="NP5" s="14"/>
      <c r="NQ5" s="14"/>
      <c r="NR5" s="14"/>
      <c r="NS5" s="14"/>
      <c r="NT5" s="14"/>
      <c r="NU5" s="14"/>
      <c r="NV5" s="14"/>
      <c r="NW5" s="14"/>
      <c r="NX5" s="14"/>
      <c r="NY5" s="14"/>
      <c r="NZ5" s="14"/>
      <c r="OA5" s="14"/>
      <c r="OB5" s="14"/>
      <c r="OC5" s="14"/>
      <c r="OD5" s="14"/>
      <c r="OE5" s="14"/>
      <c r="OF5" s="14"/>
      <c r="OG5" s="14"/>
      <c r="OH5" s="14"/>
      <c r="OI5" s="14"/>
      <c r="OJ5" s="14"/>
      <c r="OK5" s="14"/>
      <c r="OL5" s="14"/>
      <c r="OM5" s="14"/>
      <c r="ON5" s="14"/>
      <c r="OO5" s="14"/>
      <c r="OP5" s="14"/>
      <c r="OQ5" s="14"/>
      <c r="OR5" s="14"/>
      <c r="OS5" s="14"/>
      <c r="OT5" s="14"/>
      <c r="OU5" s="14"/>
      <c r="OV5" s="14"/>
      <c r="OW5" s="14"/>
      <c r="OX5" s="14"/>
      <c r="OY5" s="14"/>
      <c r="OZ5" s="14"/>
      <c r="PA5" s="14"/>
      <c r="PB5" s="14"/>
      <c r="PC5" s="14"/>
      <c r="PD5" s="14"/>
      <c r="PE5" s="14"/>
      <c r="PF5" s="14"/>
      <c r="PG5" s="14"/>
      <c r="PH5" s="14"/>
      <c r="PI5" s="14"/>
      <c r="PJ5" s="14"/>
      <c r="PK5" s="14"/>
      <c r="PL5" s="14"/>
      <c r="PM5" s="14"/>
      <c r="PN5" s="14"/>
      <c r="PO5" s="14"/>
      <c r="PP5" s="14"/>
      <c r="PQ5" s="14"/>
      <c r="PR5" s="14"/>
      <c r="PS5" s="14"/>
      <c r="PT5" s="14"/>
      <c r="PU5" s="14"/>
      <c r="PV5" s="14"/>
      <c r="PW5" s="14"/>
      <c r="PX5" s="14"/>
      <c r="PY5" s="14"/>
      <c r="PZ5" s="14"/>
      <c r="QA5" s="14"/>
      <c r="QB5" s="14"/>
      <c r="QC5" s="14"/>
      <c r="QD5" s="14"/>
      <c r="QE5" s="14"/>
      <c r="QF5" s="14"/>
      <c r="QG5" s="14"/>
      <c r="QH5" s="14"/>
      <c r="QI5" s="14"/>
      <c r="QJ5" s="14"/>
      <c r="QK5" s="14"/>
      <c r="QL5" s="14"/>
      <c r="QM5" s="14"/>
      <c r="QN5" s="14"/>
      <c r="QO5" s="14"/>
      <c r="QP5" s="14"/>
      <c r="QQ5" s="14"/>
      <c r="QR5" s="14"/>
      <c r="QS5" s="14"/>
      <c r="QT5" s="14"/>
      <c r="QU5" s="14"/>
      <c r="QV5" s="14"/>
      <c r="QW5" s="14"/>
      <c r="QX5" s="14"/>
      <c r="QY5" s="14"/>
      <c r="QZ5" s="14"/>
      <c r="RA5" s="14"/>
      <c r="RB5" s="14"/>
      <c r="RC5" s="14"/>
      <c r="RD5" s="14"/>
      <c r="RE5" s="14"/>
      <c r="RF5" s="14"/>
      <c r="RG5" s="14"/>
      <c r="RH5" s="14"/>
      <c r="RI5" s="14"/>
      <c r="RJ5" s="14"/>
      <c r="RK5" s="14"/>
      <c r="RL5" s="14"/>
      <c r="RM5" s="14"/>
      <c r="RN5" s="14"/>
      <c r="RO5" s="14"/>
      <c r="RP5" s="14"/>
      <c r="RQ5" s="14"/>
      <c r="RR5" s="14"/>
      <c r="RS5" s="14"/>
      <c r="RT5" s="14"/>
      <c r="RU5" s="14"/>
      <c r="RV5" s="14"/>
      <c r="RW5" s="14"/>
      <c r="RX5" s="14"/>
      <c r="RY5" s="14"/>
      <c r="RZ5" s="14"/>
      <c r="SA5" s="14"/>
      <c r="SB5" s="14"/>
      <c r="SC5" s="14"/>
      <c r="SD5" s="14"/>
      <c r="SE5" s="14"/>
      <c r="SF5" s="14"/>
      <c r="SG5" s="14"/>
      <c r="SH5" s="14"/>
      <c r="SI5" s="14"/>
      <c r="SJ5" s="14"/>
      <c r="SK5" s="14"/>
      <c r="SL5" s="14"/>
      <c r="SM5" s="14"/>
      <c r="SN5" s="14"/>
      <c r="SO5" s="14"/>
      <c r="SP5" s="14"/>
      <c r="SQ5" s="14"/>
      <c r="SR5" s="14"/>
      <c r="SS5" s="14"/>
      <c r="ST5" s="14"/>
      <c r="SU5" s="14"/>
      <c r="SV5" s="14"/>
      <c r="SW5" s="14"/>
      <c r="SX5" s="14"/>
      <c r="SY5" s="14"/>
      <c r="SZ5" s="14"/>
      <c r="TA5" s="14"/>
      <c r="TB5" s="14"/>
      <c r="TC5" s="14"/>
      <c r="TD5" s="14"/>
      <c r="TE5" s="14"/>
      <c r="TF5" s="14"/>
      <c r="TG5" s="14"/>
      <c r="TH5" s="14"/>
      <c r="TI5" s="14"/>
      <c r="TJ5" s="14"/>
      <c r="TK5" s="14"/>
      <c r="TL5" s="14"/>
      <c r="TM5" s="14"/>
      <c r="TN5" s="14"/>
      <c r="TO5" s="14"/>
      <c r="TP5" s="14"/>
      <c r="TQ5" s="14"/>
      <c r="TR5" s="14"/>
      <c r="TS5" s="14"/>
      <c r="TT5" s="14"/>
      <c r="TU5" s="14"/>
      <c r="TV5" s="14"/>
      <c r="TW5" s="14"/>
      <c r="TX5" s="14"/>
      <c r="TY5" s="14"/>
      <c r="TZ5" s="14"/>
      <c r="UA5" s="14"/>
      <c r="UB5" s="14"/>
      <c r="UC5" s="14"/>
      <c r="UD5" s="14"/>
      <c r="UE5" s="14"/>
      <c r="UF5" s="14"/>
      <c r="UG5" s="14"/>
      <c r="UH5" s="14"/>
      <c r="UI5" s="14"/>
      <c r="UJ5" s="14"/>
      <c r="UK5" s="14"/>
      <c r="UL5" s="14"/>
      <c r="UM5" s="14"/>
      <c r="UN5" s="14"/>
      <c r="UO5" s="14"/>
      <c r="UP5" s="14"/>
      <c r="UQ5" s="14"/>
      <c r="UR5" s="14"/>
      <c r="US5" s="14"/>
      <c r="UT5" s="14"/>
      <c r="UU5" s="14"/>
      <c r="UV5" s="14"/>
      <c r="UW5" s="14"/>
      <c r="UX5" s="14"/>
      <c r="UY5" s="14"/>
      <c r="UZ5" s="14"/>
      <c r="VA5" s="14"/>
      <c r="VB5" s="14"/>
      <c r="VC5" s="14"/>
      <c r="VD5" s="14"/>
      <c r="VE5" s="14"/>
      <c r="VF5" s="14"/>
      <c r="VG5" s="14"/>
      <c r="VH5" s="14"/>
      <c r="VI5" s="14"/>
      <c r="VJ5" s="14"/>
      <c r="VK5" s="14"/>
      <c r="VL5" s="14"/>
      <c r="VM5" s="14"/>
      <c r="VN5" s="14"/>
      <c r="VO5" s="14"/>
      <c r="VP5" s="14"/>
      <c r="VQ5" s="14"/>
      <c r="VR5" s="14"/>
      <c r="VS5" s="14"/>
      <c r="VT5" s="14"/>
      <c r="VU5" s="14"/>
      <c r="VV5" s="14"/>
      <c r="VW5" s="14"/>
      <c r="VX5" s="14"/>
      <c r="VY5" s="14"/>
      <c r="VZ5" s="14"/>
      <c r="WA5" s="14"/>
      <c r="WB5" s="14"/>
      <c r="WC5" s="14"/>
      <c r="WD5" s="14"/>
      <c r="WE5" s="14"/>
      <c r="WF5" s="14"/>
      <c r="WG5" s="14"/>
      <c r="WH5" s="14"/>
      <c r="WI5" s="14"/>
      <c r="WJ5" s="14"/>
      <c r="WK5" s="14"/>
      <c r="WL5" s="14"/>
      <c r="WM5" s="14"/>
      <c r="WN5" s="14"/>
      <c r="WO5" s="14"/>
      <c r="WP5" s="14"/>
      <c r="WQ5" s="14"/>
      <c r="WR5" s="14"/>
      <c r="WS5" s="14"/>
      <c r="WT5" s="14"/>
      <c r="WU5" s="14"/>
      <c r="WV5" s="14"/>
      <c r="WW5" s="14"/>
      <c r="WX5" s="14"/>
      <c r="WY5" s="14"/>
      <c r="WZ5" s="14"/>
      <c r="XA5" s="14"/>
      <c r="XB5" s="14"/>
      <c r="XC5" s="14"/>
      <c r="XD5" s="14"/>
      <c r="XE5" s="14"/>
      <c r="XF5" s="14"/>
      <c r="XG5" s="14"/>
      <c r="XH5" s="14"/>
      <c r="XI5" s="14"/>
      <c r="XJ5" s="14"/>
      <c r="XK5" s="14"/>
      <c r="XL5" s="14"/>
      <c r="XM5" s="14"/>
      <c r="XN5" s="14"/>
      <c r="XO5" s="14"/>
      <c r="XP5" s="14"/>
      <c r="XQ5" s="14"/>
      <c r="XR5" s="14"/>
      <c r="XS5" s="14"/>
      <c r="XT5" s="14"/>
      <c r="XU5" s="14"/>
      <c r="XV5" s="14"/>
      <c r="XW5" s="14"/>
      <c r="XX5" s="14"/>
      <c r="XY5" s="14"/>
      <c r="XZ5" s="14"/>
      <c r="YA5" s="14"/>
      <c r="YB5" s="14"/>
      <c r="YC5" s="14"/>
      <c r="YD5" s="14"/>
      <c r="YE5" s="14"/>
      <c r="YF5" s="14"/>
      <c r="YG5" s="14"/>
      <c r="YH5" s="14"/>
      <c r="YI5" s="14"/>
      <c r="YJ5" s="14"/>
      <c r="YK5" s="14"/>
      <c r="YL5" s="14"/>
      <c r="YM5" s="14"/>
      <c r="YN5" s="14"/>
      <c r="YO5" s="14"/>
      <c r="YP5" s="14"/>
      <c r="YQ5" s="14"/>
      <c r="YR5" s="14"/>
      <c r="YS5" s="14"/>
      <c r="YT5" s="14"/>
      <c r="YU5" s="14"/>
      <c r="YV5" s="14"/>
      <c r="YW5" s="14"/>
      <c r="YX5" s="14"/>
      <c r="YY5" s="14"/>
      <c r="YZ5" s="14"/>
      <c r="ZA5" s="14"/>
      <c r="ZB5" s="14"/>
      <c r="ZC5" s="14"/>
      <c r="ZD5" s="14"/>
      <c r="ZE5" s="14"/>
      <c r="ZF5" s="14"/>
      <c r="ZG5" s="14"/>
      <c r="ZH5" s="14"/>
      <c r="ZI5" s="14"/>
      <c r="ZJ5" s="14"/>
      <c r="ZK5" s="14"/>
      <c r="ZL5" s="14"/>
      <c r="ZM5" s="14"/>
      <c r="ZN5" s="14"/>
      <c r="ZO5" s="14"/>
      <c r="ZP5" s="14"/>
      <c r="ZQ5" s="14"/>
      <c r="ZR5" s="14"/>
      <c r="ZS5" s="14"/>
      <c r="ZT5" s="14"/>
      <c r="ZU5" s="14"/>
      <c r="ZV5" s="14"/>
      <c r="ZW5" s="14"/>
      <c r="ZX5" s="14"/>
      <c r="ZY5" s="14"/>
      <c r="ZZ5" s="14"/>
      <c r="AAA5" s="14"/>
      <c r="AAB5" s="14"/>
      <c r="AAC5" s="14"/>
      <c r="AAD5" s="14"/>
      <c r="AAE5" s="14"/>
      <c r="AAF5" s="14"/>
      <c r="AAG5" s="14"/>
      <c r="AAH5" s="14"/>
      <c r="AAI5" s="14"/>
      <c r="AAJ5" s="14"/>
      <c r="AAK5" s="14"/>
      <c r="AAL5" s="14"/>
      <c r="AAM5" s="14"/>
      <c r="AAN5" s="14"/>
      <c r="AAO5" s="14"/>
      <c r="AAP5" s="14"/>
      <c r="AAQ5" s="14"/>
      <c r="AAR5" s="14"/>
      <c r="AAS5" s="14"/>
      <c r="AAT5" s="14"/>
      <c r="AAU5" s="14"/>
      <c r="AAV5" s="14"/>
      <c r="AAW5" s="14"/>
      <c r="AAX5" s="14"/>
      <c r="AAY5" s="14"/>
      <c r="AAZ5" s="14"/>
      <c r="ABA5" s="14"/>
      <c r="ABB5" s="14"/>
      <c r="ABC5" s="14"/>
      <c r="ABD5" s="14"/>
      <c r="ABE5" s="14"/>
      <c r="ABF5" s="14"/>
      <c r="ABG5" s="14"/>
      <c r="ABH5" s="14"/>
      <c r="ABI5" s="14"/>
      <c r="ABJ5" s="14"/>
      <c r="ABK5" s="14"/>
      <c r="ABL5" s="14"/>
      <c r="ABM5" s="14"/>
      <c r="ABN5" s="14"/>
      <c r="ABO5" s="14"/>
      <c r="ABP5" s="14"/>
      <c r="ABQ5" s="14"/>
      <c r="ABR5" s="14"/>
      <c r="ABS5" s="14"/>
      <c r="ABT5" s="14"/>
      <c r="ABU5" s="14"/>
      <c r="ABV5" s="14"/>
      <c r="ABW5" s="14"/>
      <c r="ABX5" s="14"/>
      <c r="ABY5" s="14"/>
      <c r="ABZ5" s="14"/>
      <c r="ACA5" s="14"/>
      <c r="ACB5" s="14"/>
      <c r="ACC5" s="14"/>
      <c r="ACD5" s="14"/>
      <c r="ACE5" s="14"/>
      <c r="ACF5" s="14"/>
      <c r="ACG5" s="14"/>
      <c r="ACH5" s="14"/>
      <c r="ACI5" s="14"/>
      <c r="ACJ5" s="14"/>
      <c r="ACK5" s="14"/>
      <c r="ACL5" s="14"/>
      <c r="ACM5" s="14"/>
      <c r="ACN5" s="14"/>
      <c r="ACO5" s="14"/>
      <c r="ACP5" s="14"/>
      <c r="ACQ5" s="14"/>
      <c r="ACR5" s="14"/>
      <c r="ACS5" s="14"/>
      <c r="ACT5" s="14"/>
      <c r="ACU5" s="14"/>
      <c r="ACV5" s="14"/>
      <c r="ACW5" s="14"/>
      <c r="ACX5" s="14"/>
      <c r="ACY5" s="14"/>
      <c r="ACZ5" s="14"/>
      <c r="ADA5" s="14"/>
      <c r="ADB5" s="14"/>
      <c r="ADC5" s="14"/>
      <c r="ADD5" s="14"/>
      <c r="ADE5" s="14"/>
      <c r="ADF5" s="14"/>
      <c r="ADG5" s="14"/>
      <c r="ADH5" s="14"/>
      <c r="ADI5" s="14"/>
      <c r="ADJ5" s="14"/>
      <c r="ADK5" s="14"/>
      <c r="ADL5" s="14"/>
      <c r="ADM5" s="14"/>
      <c r="ADN5" s="14"/>
      <c r="ADO5" s="14"/>
      <c r="ADP5" s="14"/>
      <c r="ADQ5" s="14"/>
      <c r="ADR5" s="14"/>
      <c r="ADS5" s="14"/>
      <c r="ADT5" s="14"/>
      <c r="ADU5" s="14"/>
      <c r="ADV5" s="14"/>
      <c r="ADW5" s="14"/>
      <c r="ADX5" s="14"/>
      <c r="ADY5" s="14"/>
      <c r="ADZ5" s="14"/>
      <c r="AEA5" s="14"/>
      <c r="AEB5" s="14"/>
      <c r="AEC5" s="14"/>
      <c r="AED5" s="14"/>
      <c r="AEE5" s="14"/>
      <c r="AEF5" s="14"/>
      <c r="AEG5" s="14"/>
      <c r="AEH5" s="14"/>
      <c r="AEI5" s="14"/>
      <c r="AEJ5" s="14"/>
      <c r="AEK5" s="14"/>
      <c r="AEL5" s="14"/>
      <c r="AEM5" s="14"/>
      <c r="AEN5" s="14"/>
      <c r="AEO5" s="14"/>
      <c r="AEP5" s="14"/>
      <c r="AEQ5" s="14"/>
      <c r="AER5" s="14"/>
      <c r="AES5" s="14"/>
      <c r="AET5" s="14"/>
      <c r="AEU5" s="14"/>
      <c r="AEV5" s="14"/>
      <c r="AEW5" s="14"/>
      <c r="AEX5" s="14"/>
      <c r="AEY5" s="14"/>
      <c r="AEZ5" s="14"/>
      <c r="AFA5" s="14"/>
      <c r="AFB5" s="14"/>
      <c r="AFC5" s="14"/>
      <c r="AFD5" s="14"/>
      <c r="AFE5" s="14"/>
      <c r="AFF5" s="14"/>
      <c r="AFG5" s="14"/>
      <c r="AFH5" s="14"/>
      <c r="AFI5" s="14"/>
      <c r="AFJ5" s="14"/>
      <c r="AFK5" s="14"/>
      <c r="AFL5" s="14"/>
      <c r="AFM5" s="14"/>
      <c r="AFN5" s="14"/>
      <c r="AFO5" s="14"/>
      <c r="AFP5" s="14"/>
      <c r="AFQ5" s="14"/>
      <c r="AFR5" s="14"/>
      <c r="AFS5" s="14"/>
      <c r="AFT5" s="14"/>
      <c r="AFU5" s="14"/>
      <c r="AFV5" s="14"/>
      <c r="AFW5" s="14"/>
      <c r="AFX5" s="14"/>
      <c r="AFY5" s="14"/>
      <c r="AFZ5" s="14"/>
      <c r="AGA5" s="14"/>
      <c r="AGB5" s="14"/>
      <c r="AGC5" s="14"/>
      <c r="AGD5" s="14"/>
      <c r="AGE5" s="14"/>
      <c r="AGF5" s="14"/>
      <c r="AGG5" s="14"/>
      <c r="AGH5" s="14"/>
      <c r="AGI5" s="14"/>
      <c r="AGJ5" s="14"/>
      <c r="AGK5" s="14"/>
      <c r="AGL5" s="14"/>
      <c r="AGM5" s="14"/>
      <c r="AGN5" s="14"/>
      <c r="AGO5" s="14"/>
      <c r="AGP5" s="14"/>
      <c r="AGQ5" s="14"/>
      <c r="AGR5" s="14"/>
      <c r="AGS5" s="14"/>
      <c r="AGT5" s="14"/>
      <c r="AGU5" s="14"/>
      <c r="AGV5" s="14"/>
      <c r="AGW5" s="14"/>
      <c r="AGX5" s="14"/>
      <c r="AGY5" s="14"/>
      <c r="AGZ5" s="14"/>
      <c r="AHA5" s="14"/>
      <c r="AHB5" s="14"/>
      <c r="AHC5" s="14"/>
      <c r="AHD5" s="14"/>
      <c r="AHE5" s="14"/>
      <c r="AHF5" s="14"/>
      <c r="AHG5" s="14"/>
      <c r="AHH5" s="14"/>
      <c r="AHI5" s="14"/>
      <c r="AHJ5" s="14"/>
      <c r="AHK5" s="14"/>
      <c r="AHL5" s="14"/>
      <c r="AHM5" s="14"/>
      <c r="AHN5" s="14"/>
      <c r="AHO5" s="14"/>
      <c r="AHP5" s="14"/>
      <c r="AHQ5" s="14"/>
      <c r="AHR5" s="14"/>
      <c r="AHS5" s="14"/>
      <c r="AHT5" s="14"/>
      <c r="AHU5" s="14"/>
      <c r="AHV5" s="14"/>
      <c r="AHW5" s="14"/>
      <c r="AHX5" s="14"/>
      <c r="AHY5" s="14"/>
      <c r="AHZ5" s="14"/>
      <c r="AIA5" s="14"/>
      <c r="AIB5" s="14"/>
      <c r="AIC5" s="14"/>
      <c r="AID5" s="14"/>
      <c r="AIE5" s="14"/>
      <c r="AIF5" s="14"/>
      <c r="AIG5" s="14"/>
      <c r="AIH5" s="14"/>
      <c r="AII5" s="14"/>
      <c r="AIJ5" s="14"/>
      <c r="AIK5" s="14"/>
      <c r="AIL5" s="14"/>
      <c r="AIM5" s="14"/>
      <c r="AIN5" s="14"/>
      <c r="AIO5" s="14"/>
      <c r="AIP5" s="14"/>
      <c r="AIQ5" s="14"/>
      <c r="AIR5" s="14"/>
      <c r="AIS5" s="14"/>
      <c r="AIT5" s="14"/>
      <c r="AIU5" s="14"/>
      <c r="AIV5" s="14"/>
      <c r="AIW5" s="14"/>
      <c r="AIX5" s="14"/>
      <c r="AIY5" s="14"/>
      <c r="AIZ5" s="14"/>
      <c r="AJA5" s="14"/>
      <c r="AJB5" s="14"/>
      <c r="AJC5" s="14"/>
      <c r="AJD5" s="14"/>
      <c r="AJE5" s="14"/>
      <c r="AJF5" s="14"/>
      <c r="AJG5" s="14"/>
      <c r="AJH5" s="14"/>
      <c r="AJI5" s="14"/>
      <c r="AJJ5" s="14"/>
      <c r="AJK5" s="14"/>
      <c r="AJL5" s="14"/>
      <c r="AJM5" s="14"/>
      <c r="AJN5" s="14"/>
      <c r="AJO5" s="14"/>
      <c r="AJP5" s="14"/>
      <c r="AJQ5" s="14"/>
      <c r="AJR5" s="14"/>
      <c r="AJS5" s="14"/>
      <c r="AJT5" s="14"/>
      <c r="AJU5" s="14"/>
      <c r="AJV5" s="14"/>
      <c r="AJW5" s="14"/>
      <c r="AJX5" s="14"/>
      <c r="AJY5" s="14"/>
      <c r="AJZ5" s="14"/>
      <c r="AKA5" s="14"/>
      <c r="AKB5" s="14"/>
      <c r="AKC5" s="14"/>
      <c r="AKD5" s="14"/>
      <c r="AKE5" s="14"/>
      <c r="AKF5" s="14"/>
      <c r="AKG5" s="14"/>
      <c r="AKH5" s="14"/>
      <c r="AKI5" s="14"/>
      <c r="AKJ5" s="14"/>
      <c r="AKK5" s="14"/>
      <c r="AKL5" s="14"/>
      <c r="AKM5" s="14"/>
      <c r="AKN5" s="14"/>
      <c r="AKO5" s="14"/>
      <c r="AKP5" s="14"/>
      <c r="AKQ5" s="14"/>
      <c r="AKR5" s="14"/>
      <c r="AKS5" s="14"/>
      <c r="AKT5" s="14"/>
      <c r="AKU5" s="14"/>
      <c r="AKV5" s="14"/>
      <c r="AKW5" s="14"/>
      <c r="AKX5" s="14"/>
      <c r="AKY5" s="14"/>
      <c r="AKZ5" s="14"/>
      <c r="ALA5" s="14"/>
      <c r="ALB5" s="14"/>
      <c r="ALC5" s="14"/>
      <c r="ALD5" s="14"/>
      <c r="ALE5" s="14"/>
      <c r="ALF5" s="14"/>
      <c r="ALG5" s="14"/>
      <c r="ALH5" s="14"/>
      <c r="ALI5" s="14"/>
      <c r="ALJ5" s="14"/>
      <c r="ALK5" s="14"/>
      <c r="ALL5" s="14"/>
      <c r="ALM5" s="14"/>
      <c r="ALN5" s="14"/>
      <c r="ALO5" s="14"/>
      <c r="ALP5" s="14"/>
      <c r="ALQ5" s="14"/>
      <c r="ALR5" s="14"/>
      <c r="ALS5" s="14"/>
      <c r="ALT5" s="14"/>
      <c r="ALU5" s="14"/>
      <c r="ALV5" s="14"/>
      <c r="ALW5" s="14"/>
      <c r="ALX5" s="14"/>
      <c r="ALY5" s="14"/>
      <c r="ALZ5" s="14"/>
      <c r="AMA5" s="14"/>
      <c r="AMB5" s="14"/>
    </row>
    <row r="6" spans="1:1022" ht="42.75">
      <c r="A6" s="123"/>
      <c r="B6" s="12" t="str">
        <f>Synthèse!B11</f>
        <v>1.3</v>
      </c>
      <c r="C6" s="3" t="str">
        <f>Synthèse!C11</f>
        <v>Pour chaque image porteuse d'information ayant une alternative textuelle, cette alternative est-elle pertinente (hors cas particuliers) ?</v>
      </c>
      <c r="D6" s="12" t="s">
        <v>31</v>
      </c>
      <c r="E6" s="3"/>
      <c r="F6" s="3"/>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c r="IT6" s="14"/>
      <c r="IU6" s="14"/>
      <c r="IV6" s="14"/>
      <c r="IW6" s="14"/>
      <c r="IX6" s="14"/>
      <c r="IY6" s="14"/>
      <c r="IZ6" s="14"/>
      <c r="JA6" s="14"/>
      <c r="JB6" s="14"/>
      <c r="JC6" s="14"/>
      <c r="JD6" s="14"/>
      <c r="JE6" s="14"/>
      <c r="JF6" s="14"/>
      <c r="JG6" s="14"/>
      <c r="JH6" s="14"/>
      <c r="JI6" s="14"/>
      <c r="JJ6" s="14"/>
      <c r="JK6" s="14"/>
      <c r="JL6" s="14"/>
      <c r="JM6" s="14"/>
      <c r="JN6" s="14"/>
      <c r="JO6" s="14"/>
      <c r="JP6" s="14"/>
      <c r="JQ6" s="14"/>
      <c r="JR6" s="14"/>
      <c r="JS6" s="14"/>
      <c r="JT6" s="14"/>
      <c r="JU6" s="14"/>
      <c r="JV6" s="14"/>
      <c r="JW6" s="14"/>
      <c r="JX6" s="14"/>
      <c r="JY6" s="14"/>
      <c r="JZ6" s="14"/>
      <c r="KA6" s="14"/>
      <c r="KB6" s="14"/>
      <c r="KC6" s="14"/>
      <c r="KD6" s="14"/>
      <c r="KE6" s="14"/>
      <c r="KF6" s="14"/>
      <c r="KG6" s="14"/>
      <c r="KH6" s="14"/>
      <c r="KI6" s="14"/>
      <c r="KJ6" s="14"/>
      <c r="KK6" s="14"/>
      <c r="KL6" s="14"/>
      <c r="KM6" s="14"/>
      <c r="KN6" s="14"/>
      <c r="KO6" s="14"/>
      <c r="KP6" s="14"/>
      <c r="KQ6" s="14"/>
      <c r="KR6" s="14"/>
      <c r="KS6" s="14"/>
      <c r="KT6" s="14"/>
      <c r="KU6" s="14"/>
      <c r="KV6" s="14"/>
      <c r="KW6" s="14"/>
      <c r="KX6" s="14"/>
      <c r="KY6" s="14"/>
      <c r="KZ6" s="14"/>
      <c r="LA6" s="14"/>
      <c r="LB6" s="14"/>
      <c r="LC6" s="14"/>
      <c r="LD6" s="14"/>
      <c r="LE6" s="14"/>
      <c r="LF6" s="14"/>
      <c r="LG6" s="14"/>
      <c r="LH6" s="14"/>
      <c r="LI6" s="14"/>
      <c r="LJ6" s="14"/>
      <c r="LK6" s="14"/>
      <c r="LL6" s="14"/>
      <c r="LM6" s="14"/>
      <c r="LN6" s="14"/>
      <c r="LO6" s="14"/>
      <c r="LP6" s="14"/>
      <c r="LQ6" s="14"/>
      <c r="LR6" s="14"/>
      <c r="LS6" s="14"/>
      <c r="LT6" s="14"/>
      <c r="LU6" s="14"/>
      <c r="LV6" s="14"/>
      <c r="LW6" s="14"/>
      <c r="LX6" s="14"/>
      <c r="LY6" s="14"/>
      <c r="LZ6" s="14"/>
      <c r="MA6" s="14"/>
      <c r="MB6" s="14"/>
      <c r="MC6" s="14"/>
      <c r="MD6" s="14"/>
      <c r="ME6" s="14"/>
      <c r="MF6" s="14"/>
      <c r="MG6" s="14"/>
      <c r="MH6" s="14"/>
      <c r="MI6" s="14"/>
      <c r="MJ6" s="14"/>
      <c r="MK6" s="14"/>
      <c r="ML6" s="14"/>
      <c r="MM6" s="14"/>
      <c r="MN6" s="14"/>
      <c r="MO6" s="14"/>
      <c r="MP6" s="14"/>
      <c r="MQ6" s="14"/>
      <c r="MR6" s="14"/>
      <c r="MS6" s="14"/>
      <c r="MT6" s="14"/>
      <c r="MU6" s="14"/>
      <c r="MV6" s="14"/>
      <c r="MW6" s="14"/>
      <c r="MX6" s="14"/>
      <c r="MY6" s="14"/>
      <c r="MZ6" s="14"/>
      <c r="NA6" s="14"/>
      <c r="NB6" s="14"/>
      <c r="NC6" s="14"/>
      <c r="ND6" s="14"/>
      <c r="NE6" s="14"/>
      <c r="NF6" s="14"/>
      <c r="NG6" s="14"/>
      <c r="NH6" s="14"/>
      <c r="NI6" s="14"/>
      <c r="NJ6" s="14"/>
      <c r="NK6" s="14"/>
      <c r="NL6" s="14"/>
      <c r="NM6" s="14"/>
      <c r="NN6" s="14"/>
      <c r="NO6" s="14"/>
      <c r="NP6" s="14"/>
      <c r="NQ6" s="14"/>
      <c r="NR6" s="14"/>
      <c r="NS6" s="14"/>
      <c r="NT6" s="14"/>
      <c r="NU6" s="14"/>
      <c r="NV6" s="14"/>
      <c r="NW6" s="14"/>
      <c r="NX6" s="14"/>
      <c r="NY6" s="14"/>
      <c r="NZ6" s="14"/>
      <c r="OA6" s="14"/>
      <c r="OB6" s="14"/>
      <c r="OC6" s="14"/>
      <c r="OD6" s="14"/>
      <c r="OE6" s="14"/>
      <c r="OF6" s="14"/>
      <c r="OG6" s="14"/>
      <c r="OH6" s="14"/>
      <c r="OI6" s="14"/>
      <c r="OJ6" s="14"/>
      <c r="OK6" s="14"/>
      <c r="OL6" s="14"/>
      <c r="OM6" s="14"/>
      <c r="ON6" s="14"/>
      <c r="OO6" s="14"/>
      <c r="OP6" s="14"/>
      <c r="OQ6" s="14"/>
      <c r="OR6" s="14"/>
      <c r="OS6" s="14"/>
      <c r="OT6" s="14"/>
      <c r="OU6" s="14"/>
      <c r="OV6" s="14"/>
      <c r="OW6" s="14"/>
      <c r="OX6" s="14"/>
      <c r="OY6" s="14"/>
      <c r="OZ6" s="14"/>
      <c r="PA6" s="14"/>
      <c r="PB6" s="14"/>
      <c r="PC6" s="14"/>
      <c r="PD6" s="14"/>
      <c r="PE6" s="14"/>
      <c r="PF6" s="14"/>
      <c r="PG6" s="14"/>
      <c r="PH6" s="14"/>
      <c r="PI6" s="14"/>
      <c r="PJ6" s="14"/>
      <c r="PK6" s="14"/>
      <c r="PL6" s="14"/>
      <c r="PM6" s="14"/>
      <c r="PN6" s="14"/>
      <c r="PO6" s="14"/>
      <c r="PP6" s="14"/>
      <c r="PQ6" s="14"/>
      <c r="PR6" s="14"/>
      <c r="PS6" s="14"/>
      <c r="PT6" s="14"/>
      <c r="PU6" s="14"/>
      <c r="PV6" s="14"/>
      <c r="PW6" s="14"/>
      <c r="PX6" s="14"/>
      <c r="PY6" s="14"/>
      <c r="PZ6" s="14"/>
      <c r="QA6" s="14"/>
      <c r="QB6" s="14"/>
      <c r="QC6" s="14"/>
      <c r="QD6" s="14"/>
      <c r="QE6" s="14"/>
      <c r="QF6" s="14"/>
      <c r="QG6" s="14"/>
      <c r="QH6" s="14"/>
      <c r="QI6" s="14"/>
      <c r="QJ6" s="14"/>
      <c r="QK6" s="14"/>
      <c r="QL6" s="14"/>
      <c r="QM6" s="14"/>
      <c r="QN6" s="14"/>
      <c r="QO6" s="14"/>
      <c r="QP6" s="14"/>
      <c r="QQ6" s="14"/>
      <c r="QR6" s="14"/>
      <c r="QS6" s="14"/>
      <c r="QT6" s="14"/>
      <c r="QU6" s="14"/>
      <c r="QV6" s="14"/>
      <c r="QW6" s="14"/>
      <c r="QX6" s="14"/>
      <c r="QY6" s="14"/>
      <c r="QZ6" s="14"/>
      <c r="RA6" s="14"/>
      <c r="RB6" s="14"/>
      <c r="RC6" s="14"/>
      <c r="RD6" s="14"/>
      <c r="RE6" s="14"/>
      <c r="RF6" s="14"/>
      <c r="RG6" s="14"/>
      <c r="RH6" s="14"/>
      <c r="RI6" s="14"/>
      <c r="RJ6" s="14"/>
      <c r="RK6" s="14"/>
      <c r="RL6" s="14"/>
      <c r="RM6" s="14"/>
      <c r="RN6" s="14"/>
      <c r="RO6" s="14"/>
      <c r="RP6" s="14"/>
      <c r="RQ6" s="14"/>
      <c r="RR6" s="14"/>
      <c r="RS6" s="14"/>
      <c r="RT6" s="14"/>
      <c r="RU6" s="14"/>
      <c r="RV6" s="14"/>
      <c r="RW6" s="14"/>
      <c r="RX6" s="14"/>
      <c r="RY6" s="14"/>
      <c r="RZ6" s="14"/>
      <c r="SA6" s="14"/>
      <c r="SB6" s="14"/>
      <c r="SC6" s="14"/>
      <c r="SD6" s="14"/>
      <c r="SE6" s="14"/>
      <c r="SF6" s="14"/>
      <c r="SG6" s="14"/>
      <c r="SH6" s="14"/>
      <c r="SI6" s="14"/>
      <c r="SJ6" s="14"/>
      <c r="SK6" s="14"/>
      <c r="SL6" s="14"/>
      <c r="SM6" s="14"/>
      <c r="SN6" s="14"/>
      <c r="SO6" s="14"/>
      <c r="SP6" s="14"/>
      <c r="SQ6" s="14"/>
      <c r="SR6" s="14"/>
      <c r="SS6" s="14"/>
      <c r="ST6" s="14"/>
      <c r="SU6" s="14"/>
      <c r="SV6" s="14"/>
      <c r="SW6" s="14"/>
      <c r="SX6" s="14"/>
      <c r="SY6" s="14"/>
      <c r="SZ6" s="14"/>
      <c r="TA6" s="14"/>
      <c r="TB6" s="14"/>
      <c r="TC6" s="14"/>
      <c r="TD6" s="14"/>
      <c r="TE6" s="14"/>
      <c r="TF6" s="14"/>
      <c r="TG6" s="14"/>
      <c r="TH6" s="14"/>
      <c r="TI6" s="14"/>
      <c r="TJ6" s="14"/>
      <c r="TK6" s="14"/>
      <c r="TL6" s="14"/>
      <c r="TM6" s="14"/>
      <c r="TN6" s="14"/>
      <c r="TO6" s="14"/>
      <c r="TP6" s="14"/>
      <c r="TQ6" s="14"/>
      <c r="TR6" s="14"/>
      <c r="TS6" s="14"/>
      <c r="TT6" s="14"/>
      <c r="TU6" s="14"/>
      <c r="TV6" s="14"/>
      <c r="TW6" s="14"/>
      <c r="TX6" s="14"/>
      <c r="TY6" s="14"/>
      <c r="TZ6" s="14"/>
      <c r="UA6" s="14"/>
      <c r="UB6" s="14"/>
      <c r="UC6" s="14"/>
      <c r="UD6" s="14"/>
      <c r="UE6" s="14"/>
      <c r="UF6" s="14"/>
      <c r="UG6" s="14"/>
      <c r="UH6" s="14"/>
      <c r="UI6" s="14"/>
      <c r="UJ6" s="14"/>
      <c r="UK6" s="14"/>
      <c r="UL6" s="14"/>
      <c r="UM6" s="14"/>
      <c r="UN6" s="14"/>
      <c r="UO6" s="14"/>
      <c r="UP6" s="14"/>
      <c r="UQ6" s="14"/>
      <c r="UR6" s="14"/>
      <c r="US6" s="14"/>
      <c r="UT6" s="14"/>
      <c r="UU6" s="14"/>
      <c r="UV6" s="14"/>
      <c r="UW6" s="14"/>
      <c r="UX6" s="14"/>
      <c r="UY6" s="14"/>
      <c r="UZ6" s="14"/>
      <c r="VA6" s="14"/>
      <c r="VB6" s="14"/>
      <c r="VC6" s="14"/>
      <c r="VD6" s="14"/>
      <c r="VE6" s="14"/>
      <c r="VF6" s="14"/>
      <c r="VG6" s="14"/>
      <c r="VH6" s="14"/>
      <c r="VI6" s="14"/>
      <c r="VJ6" s="14"/>
      <c r="VK6" s="14"/>
      <c r="VL6" s="14"/>
      <c r="VM6" s="14"/>
      <c r="VN6" s="14"/>
      <c r="VO6" s="14"/>
      <c r="VP6" s="14"/>
      <c r="VQ6" s="14"/>
      <c r="VR6" s="14"/>
      <c r="VS6" s="14"/>
      <c r="VT6" s="14"/>
      <c r="VU6" s="14"/>
      <c r="VV6" s="14"/>
      <c r="VW6" s="14"/>
      <c r="VX6" s="14"/>
      <c r="VY6" s="14"/>
      <c r="VZ6" s="14"/>
      <c r="WA6" s="14"/>
      <c r="WB6" s="14"/>
      <c r="WC6" s="14"/>
      <c r="WD6" s="14"/>
      <c r="WE6" s="14"/>
      <c r="WF6" s="14"/>
      <c r="WG6" s="14"/>
      <c r="WH6" s="14"/>
      <c r="WI6" s="14"/>
      <c r="WJ6" s="14"/>
      <c r="WK6" s="14"/>
      <c r="WL6" s="14"/>
      <c r="WM6" s="14"/>
      <c r="WN6" s="14"/>
      <c r="WO6" s="14"/>
      <c r="WP6" s="14"/>
      <c r="WQ6" s="14"/>
      <c r="WR6" s="14"/>
      <c r="WS6" s="14"/>
      <c r="WT6" s="14"/>
      <c r="WU6" s="14"/>
      <c r="WV6" s="14"/>
      <c r="WW6" s="14"/>
      <c r="WX6" s="14"/>
      <c r="WY6" s="14"/>
      <c r="WZ6" s="14"/>
      <c r="XA6" s="14"/>
      <c r="XB6" s="14"/>
      <c r="XC6" s="14"/>
      <c r="XD6" s="14"/>
      <c r="XE6" s="14"/>
      <c r="XF6" s="14"/>
      <c r="XG6" s="14"/>
      <c r="XH6" s="14"/>
      <c r="XI6" s="14"/>
      <c r="XJ6" s="14"/>
      <c r="XK6" s="14"/>
      <c r="XL6" s="14"/>
      <c r="XM6" s="14"/>
      <c r="XN6" s="14"/>
      <c r="XO6" s="14"/>
      <c r="XP6" s="14"/>
      <c r="XQ6" s="14"/>
      <c r="XR6" s="14"/>
      <c r="XS6" s="14"/>
      <c r="XT6" s="14"/>
      <c r="XU6" s="14"/>
      <c r="XV6" s="14"/>
      <c r="XW6" s="14"/>
      <c r="XX6" s="14"/>
      <c r="XY6" s="14"/>
      <c r="XZ6" s="14"/>
      <c r="YA6" s="14"/>
      <c r="YB6" s="14"/>
      <c r="YC6" s="14"/>
      <c r="YD6" s="14"/>
      <c r="YE6" s="14"/>
      <c r="YF6" s="14"/>
      <c r="YG6" s="14"/>
      <c r="YH6" s="14"/>
      <c r="YI6" s="14"/>
      <c r="YJ6" s="14"/>
      <c r="YK6" s="14"/>
      <c r="YL6" s="14"/>
      <c r="YM6" s="14"/>
      <c r="YN6" s="14"/>
      <c r="YO6" s="14"/>
      <c r="YP6" s="14"/>
      <c r="YQ6" s="14"/>
      <c r="YR6" s="14"/>
      <c r="YS6" s="14"/>
      <c r="YT6" s="14"/>
      <c r="YU6" s="14"/>
      <c r="YV6" s="14"/>
      <c r="YW6" s="14"/>
      <c r="YX6" s="14"/>
      <c r="YY6" s="14"/>
      <c r="YZ6" s="14"/>
      <c r="ZA6" s="14"/>
      <c r="ZB6" s="14"/>
      <c r="ZC6" s="14"/>
      <c r="ZD6" s="14"/>
      <c r="ZE6" s="14"/>
      <c r="ZF6" s="14"/>
      <c r="ZG6" s="14"/>
      <c r="ZH6" s="14"/>
      <c r="ZI6" s="14"/>
      <c r="ZJ6" s="14"/>
      <c r="ZK6" s="14"/>
      <c r="ZL6" s="14"/>
      <c r="ZM6" s="14"/>
      <c r="ZN6" s="14"/>
      <c r="ZO6" s="14"/>
      <c r="ZP6" s="14"/>
      <c r="ZQ6" s="14"/>
      <c r="ZR6" s="14"/>
      <c r="ZS6" s="14"/>
      <c r="ZT6" s="14"/>
      <c r="ZU6" s="14"/>
      <c r="ZV6" s="14"/>
      <c r="ZW6" s="14"/>
      <c r="ZX6" s="14"/>
      <c r="ZY6" s="14"/>
      <c r="ZZ6" s="14"/>
      <c r="AAA6" s="14"/>
      <c r="AAB6" s="14"/>
      <c r="AAC6" s="14"/>
      <c r="AAD6" s="14"/>
      <c r="AAE6" s="14"/>
      <c r="AAF6" s="14"/>
      <c r="AAG6" s="14"/>
      <c r="AAH6" s="14"/>
      <c r="AAI6" s="14"/>
      <c r="AAJ6" s="14"/>
      <c r="AAK6" s="14"/>
      <c r="AAL6" s="14"/>
      <c r="AAM6" s="14"/>
      <c r="AAN6" s="14"/>
      <c r="AAO6" s="14"/>
      <c r="AAP6" s="14"/>
      <c r="AAQ6" s="14"/>
      <c r="AAR6" s="14"/>
      <c r="AAS6" s="14"/>
      <c r="AAT6" s="14"/>
      <c r="AAU6" s="14"/>
      <c r="AAV6" s="14"/>
      <c r="AAW6" s="14"/>
      <c r="AAX6" s="14"/>
      <c r="AAY6" s="14"/>
      <c r="AAZ6" s="14"/>
      <c r="ABA6" s="14"/>
      <c r="ABB6" s="14"/>
      <c r="ABC6" s="14"/>
      <c r="ABD6" s="14"/>
      <c r="ABE6" s="14"/>
      <c r="ABF6" s="14"/>
      <c r="ABG6" s="14"/>
      <c r="ABH6" s="14"/>
      <c r="ABI6" s="14"/>
      <c r="ABJ6" s="14"/>
      <c r="ABK6" s="14"/>
      <c r="ABL6" s="14"/>
      <c r="ABM6" s="14"/>
      <c r="ABN6" s="14"/>
      <c r="ABO6" s="14"/>
      <c r="ABP6" s="14"/>
      <c r="ABQ6" s="14"/>
      <c r="ABR6" s="14"/>
      <c r="ABS6" s="14"/>
      <c r="ABT6" s="14"/>
      <c r="ABU6" s="14"/>
      <c r="ABV6" s="14"/>
      <c r="ABW6" s="14"/>
      <c r="ABX6" s="14"/>
      <c r="ABY6" s="14"/>
      <c r="ABZ6" s="14"/>
      <c r="ACA6" s="14"/>
      <c r="ACB6" s="14"/>
      <c r="ACC6" s="14"/>
      <c r="ACD6" s="14"/>
      <c r="ACE6" s="14"/>
      <c r="ACF6" s="14"/>
      <c r="ACG6" s="14"/>
      <c r="ACH6" s="14"/>
      <c r="ACI6" s="14"/>
      <c r="ACJ6" s="14"/>
      <c r="ACK6" s="14"/>
      <c r="ACL6" s="14"/>
      <c r="ACM6" s="14"/>
      <c r="ACN6" s="14"/>
      <c r="ACO6" s="14"/>
      <c r="ACP6" s="14"/>
      <c r="ACQ6" s="14"/>
      <c r="ACR6" s="14"/>
      <c r="ACS6" s="14"/>
      <c r="ACT6" s="14"/>
      <c r="ACU6" s="14"/>
      <c r="ACV6" s="14"/>
      <c r="ACW6" s="14"/>
      <c r="ACX6" s="14"/>
      <c r="ACY6" s="14"/>
      <c r="ACZ6" s="14"/>
      <c r="ADA6" s="14"/>
      <c r="ADB6" s="14"/>
      <c r="ADC6" s="14"/>
      <c r="ADD6" s="14"/>
      <c r="ADE6" s="14"/>
      <c r="ADF6" s="14"/>
      <c r="ADG6" s="14"/>
      <c r="ADH6" s="14"/>
      <c r="ADI6" s="14"/>
      <c r="ADJ6" s="14"/>
      <c r="ADK6" s="14"/>
      <c r="ADL6" s="14"/>
      <c r="ADM6" s="14"/>
      <c r="ADN6" s="14"/>
      <c r="ADO6" s="14"/>
      <c r="ADP6" s="14"/>
      <c r="ADQ6" s="14"/>
      <c r="ADR6" s="14"/>
      <c r="ADS6" s="14"/>
      <c r="ADT6" s="14"/>
      <c r="ADU6" s="14"/>
      <c r="ADV6" s="14"/>
      <c r="ADW6" s="14"/>
      <c r="ADX6" s="14"/>
      <c r="ADY6" s="14"/>
      <c r="ADZ6" s="14"/>
      <c r="AEA6" s="14"/>
      <c r="AEB6" s="14"/>
      <c r="AEC6" s="14"/>
      <c r="AED6" s="14"/>
      <c r="AEE6" s="14"/>
      <c r="AEF6" s="14"/>
      <c r="AEG6" s="14"/>
      <c r="AEH6" s="14"/>
      <c r="AEI6" s="14"/>
      <c r="AEJ6" s="14"/>
      <c r="AEK6" s="14"/>
      <c r="AEL6" s="14"/>
      <c r="AEM6" s="14"/>
      <c r="AEN6" s="14"/>
      <c r="AEO6" s="14"/>
      <c r="AEP6" s="14"/>
      <c r="AEQ6" s="14"/>
      <c r="AER6" s="14"/>
      <c r="AES6" s="14"/>
      <c r="AET6" s="14"/>
      <c r="AEU6" s="14"/>
      <c r="AEV6" s="14"/>
      <c r="AEW6" s="14"/>
      <c r="AEX6" s="14"/>
      <c r="AEY6" s="14"/>
      <c r="AEZ6" s="14"/>
      <c r="AFA6" s="14"/>
      <c r="AFB6" s="14"/>
      <c r="AFC6" s="14"/>
      <c r="AFD6" s="14"/>
      <c r="AFE6" s="14"/>
      <c r="AFF6" s="14"/>
      <c r="AFG6" s="14"/>
      <c r="AFH6" s="14"/>
      <c r="AFI6" s="14"/>
      <c r="AFJ6" s="14"/>
      <c r="AFK6" s="14"/>
      <c r="AFL6" s="14"/>
      <c r="AFM6" s="14"/>
      <c r="AFN6" s="14"/>
      <c r="AFO6" s="14"/>
      <c r="AFP6" s="14"/>
      <c r="AFQ6" s="14"/>
      <c r="AFR6" s="14"/>
      <c r="AFS6" s="14"/>
      <c r="AFT6" s="14"/>
      <c r="AFU6" s="14"/>
      <c r="AFV6" s="14"/>
      <c r="AFW6" s="14"/>
      <c r="AFX6" s="14"/>
      <c r="AFY6" s="14"/>
      <c r="AFZ6" s="14"/>
      <c r="AGA6" s="14"/>
      <c r="AGB6" s="14"/>
      <c r="AGC6" s="14"/>
      <c r="AGD6" s="14"/>
      <c r="AGE6" s="14"/>
      <c r="AGF6" s="14"/>
      <c r="AGG6" s="14"/>
      <c r="AGH6" s="14"/>
      <c r="AGI6" s="14"/>
      <c r="AGJ6" s="14"/>
      <c r="AGK6" s="14"/>
      <c r="AGL6" s="14"/>
      <c r="AGM6" s="14"/>
      <c r="AGN6" s="14"/>
      <c r="AGO6" s="14"/>
      <c r="AGP6" s="14"/>
      <c r="AGQ6" s="14"/>
      <c r="AGR6" s="14"/>
      <c r="AGS6" s="14"/>
      <c r="AGT6" s="14"/>
      <c r="AGU6" s="14"/>
      <c r="AGV6" s="14"/>
      <c r="AGW6" s="14"/>
      <c r="AGX6" s="14"/>
      <c r="AGY6" s="14"/>
      <c r="AGZ6" s="14"/>
      <c r="AHA6" s="14"/>
      <c r="AHB6" s="14"/>
      <c r="AHC6" s="14"/>
      <c r="AHD6" s="14"/>
      <c r="AHE6" s="14"/>
      <c r="AHF6" s="14"/>
      <c r="AHG6" s="14"/>
      <c r="AHH6" s="14"/>
      <c r="AHI6" s="14"/>
      <c r="AHJ6" s="14"/>
      <c r="AHK6" s="14"/>
      <c r="AHL6" s="14"/>
      <c r="AHM6" s="14"/>
      <c r="AHN6" s="14"/>
      <c r="AHO6" s="14"/>
      <c r="AHP6" s="14"/>
      <c r="AHQ6" s="14"/>
      <c r="AHR6" s="14"/>
      <c r="AHS6" s="14"/>
      <c r="AHT6" s="14"/>
      <c r="AHU6" s="14"/>
      <c r="AHV6" s="14"/>
      <c r="AHW6" s="14"/>
      <c r="AHX6" s="14"/>
      <c r="AHY6" s="14"/>
      <c r="AHZ6" s="14"/>
      <c r="AIA6" s="14"/>
      <c r="AIB6" s="14"/>
      <c r="AIC6" s="14"/>
      <c r="AID6" s="14"/>
      <c r="AIE6" s="14"/>
      <c r="AIF6" s="14"/>
      <c r="AIG6" s="14"/>
      <c r="AIH6" s="14"/>
      <c r="AII6" s="14"/>
      <c r="AIJ6" s="14"/>
      <c r="AIK6" s="14"/>
      <c r="AIL6" s="14"/>
      <c r="AIM6" s="14"/>
      <c r="AIN6" s="14"/>
      <c r="AIO6" s="14"/>
      <c r="AIP6" s="14"/>
      <c r="AIQ6" s="14"/>
      <c r="AIR6" s="14"/>
      <c r="AIS6" s="14"/>
      <c r="AIT6" s="14"/>
      <c r="AIU6" s="14"/>
      <c r="AIV6" s="14"/>
      <c r="AIW6" s="14"/>
      <c r="AIX6" s="14"/>
      <c r="AIY6" s="14"/>
      <c r="AIZ6" s="14"/>
      <c r="AJA6" s="14"/>
      <c r="AJB6" s="14"/>
      <c r="AJC6" s="14"/>
      <c r="AJD6" s="14"/>
      <c r="AJE6" s="14"/>
      <c r="AJF6" s="14"/>
      <c r="AJG6" s="14"/>
      <c r="AJH6" s="14"/>
      <c r="AJI6" s="14"/>
      <c r="AJJ6" s="14"/>
      <c r="AJK6" s="14"/>
      <c r="AJL6" s="14"/>
      <c r="AJM6" s="14"/>
      <c r="AJN6" s="14"/>
      <c r="AJO6" s="14"/>
      <c r="AJP6" s="14"/>
      <c r="AJQ6" s="14"/>
      <c r="AJR6" s="14"/>
      <c r="AJS6" s="14"/>
      <c r="AJT6" s="14"/>
      <c r="AJU6" s="14"/>
      <c r="AJV6" s="14"/>
      <c r="AJW6" s="14"/>
      <c r="AJX6" s="14"/>
      <c r="AJY6" s="14"/>
      <c r="AJZ6" s="14"/>
      <c r="AKA6" s="14"/>
      <c r="AKB6" s="14"/>
      <c r="AKC6" s="14"/>
      <c r="AKD6" s="14"/>
      <c r="AKE6" s="14"/>
      <c r="AKF6" s="14"/>
      <c r="AKG6" s="14"/>
      <c r="AKH6" s="14"/>
      <c r="AKI6" s="14"/>
      <c r="AKJ6" s="14"/>
      <c r="AKK6" s="14"/>
      <c r="AKL6" s="14"/>
      <c r="AKM6" s="14"/>
      <c r="AKN6" s="14"/>
      <c r="AKO6" s="14"/>
      <c r="AKP6" s="14"/>
      <c r="AKQ6" s="14"/>
      <c r="AKR6" s="14"/>
      <c r="AKS6" s="14"/>
      <c r="AKT6" s="14"/>
      <c r="AKU6" s="14"/>
      <c r="AKV6" s="14"/>
      <c r="AKW6" s="14"/>
      <c r="AKX6" s="14"/>
      <c r="AKY6" s="14"/>
      <c r="AKZ6" s="14"/>
      <c r="ALA6" s="14"/>
      <c r="ALB6" s="14"/>
      <c r="ALC6" s="14"/>
      <c r="ALD6" s="14"/>
      <c r="ALE6" s="14"/>
      <c r="ALF6" s="14"/>
      <c r="ALG6" s="14"/>
      <c r="ALH6" s="14"/>
      <c r="ALI6" s="14"/>
      <c r="ALJ6" s="14"/>
      <c r="ALK6" s="14"/>
      <c r="ALL6" s="14"/>
      <c r="ALM6" s="14"/>
      <c r="ALN6" s="14"/>
      <c r="ALO6" s="14"/>
      <c r="ALP6" s="14"/>
      <c r="ALQ6" s="14"/>
      <c r="ALR6" s="14"/>
      <c r="ALS6" s="14"/>
      <c r="ALT6" s="14"/>
      <c r="ALU6" s="14"/>
      <c r="ALV6" s="14"/>
      <c r="ALW6" s="14"/>
      <c r="ALX6" s="14"/>
      <c r="ALY6" s="14"/>
      <c r="ALZ6" s="14"/>
      <c r="AMA6" s="14"/>
      <c r="AMB6" s="14"/>
    </row>
    <row r="7" spans="1:1022" ht="57">
      <c r="A7" s="123"/>
      <c r="B7" s="12" t="str">
        <f>Synthèse!B12</f>
        <v>1.4</v>
      </c>
      <c r="C7" s="3" t="str">
        <f>Synthèse!C12</f>
        <v>Pour chaque image utilisée comme CAPTCHA ou comme image-test, ayant une alternative textuelle, cette alternative permet-elle d’identifier la nature et la fonction de l’image ?</v>
      </c>
      <c r="D7" s="12" t="s">
        <v>31</v>
      </c>
      <c r="E7" s="3"/>
      <c r="F7" s="3"/>
    </row>
    <row r="8" spans="1:1022" ht="42.75">
      <c r="A8" s="123"/>
      <c r="B8" s="12" t="str">
        <f>Synthèse!B13</f>
        <v>1.5</v>
      </c>
      <c r="C8" s="3" t="str">
        <f>Synthèse!C13</f>
        <v>Pour chaque image utilisée comme CAPTCHA, une solution d’accès alternatif au contenu ou à la fonction du CAPTCHA est-elle présente ?</v>
      </c>
      <c r="D8" s="12" t="s">
        <v>31</v>
      </c>
      <c r="E8" s="26"/>
      <c r="F8" s="3"/>
    </row>
    <row r="9" spans="1:1022" ht="28.5">
      <c r="A9" s="123"/>
      <c r="B9" s="12" t="str">
        <f>Synthèse!B14</f>
        <v>1.6</v>
      </c>
      <c r="C9" s="3" t="str">
        <f>Synthèse!C14</f>
        <v>Chaque image porteuse d’information a-t-elle, si nécessaire, une description détaillée ?</v>
      </c>
      <c r="D9" s="12" t="s">
        <v>31</v>
      </c>
      <c r="E9" s="3"/>
      <c r="F9" s="3"/>
    </row>
    <row r="10" spans="1:1022" ht="42.75">
      <c r="A10" s="123"/>
      <c r="B10" s="12" t="str">
        <f>Synthèse!B15</f>
        <v>1.7</v>
      </c>
      <c r="C10" s="3" t="str">
        <f>Synthèse!C15</f>
        <v>Pour chaque image porteuse d’information ayant une description détaillée, cette description est-elle pertinente ?</v>
      </c>
      <c r="D10" s="12" t="s">
        <v>31</v>
      </c>
      <c r="E10" s="3"/>
      <c r="F10" s="3"/>
    </row>
    <row r="11" spans="1:1022" ht="71.25">
      <c r="A11" s="123"/>
      <c r="B11" s="12" t="str">
        <f>Synthèse!B16</f>
        <v>1.8</v>
      </c>
      <c r="C11" s="3" t="str">
        <f>Synthèse!C16</f>
        <v>Chaque image texte porteuse d’information, en l’absence d’un mécanisme de remplacement, doit si possible être remplacée par du texte stylé. Cette règle est-elle respectée (hors cas particuliers) ?</v>
      </c>
      <c r="D11" s="12" t="s">
        <v>31</v>
      </c>
      <c r="E11" s="3"/>
      <c r="F11" s="3"/>
    </row>
    <row r="12" spans="1:1022" ht="28.5">
      <c r="A12" s="137"/>
      <c r="B12" s="12" t="str">
        <f>Synthèse!B17</f>
        <v>1.9</v>
      </c>
      <c r="C12" s="3" t="str">
        <f>Synthèse!C17</f>
        <v>Chaque légende d’image est-elle, si nécessaire, correctement reliée à l’image correspondante ?</v>
      </c>
      <c r="D12" s="12" t="s">
        <v>31</v>
      </c>
      <c r="E12" s="3"/>
      <c r="F12" s="3"/>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c r="IE12" s="14"/>
      <c r="IF12" s="14"/>
      <c r="IG12" s="14"/>
      <c r="IH12" s="14"/>
      <c r="II12" s="14"/>
      <c r="IJ12" s="14"/>
      <c r="IK12" s="14"/>
      <c r="IL12" s="14"/>
      <c r="IM12" s="14"/>
      <c r="IN12" s="14"/>
      <c r="IO12" s="14"/>
      <c r="IP12" s="14"/>
      <c r="IQ12" s="14"/>
      <c r="IR12" s="14"/>
      <c r="IS12" s="14"/>
      <c r="IT12" s="14"/>
      <c r="IU12" s="14"/>
      <c r="IV12" s="14"/>
      <c r="IW12" s="14"/>
      <c r="IX12" s="14"/>
      <c r="IY12" s="14"/>
      <c r="IZ12" s="14"/>
      <c r="JA12" s="14"/>
      <c r="JB12" s="14"/>
      <c r="JC12" s="14"/>
      <c r="JD12" s="14"/>
      <c r="JE12" s="14"/>
      <c r="JF12" s="14"/>
      <c r="JG12" s="14"/>
      <c r="JH12" s="14"/>
      <c r="JI12" s="14"/>
      <c r="JJ12" s="14"/>
      <c r="JK12" s="14"/>
      <c r="JL12" s="14"/>
      <c r="JM12" s="14"/>
      <c r="JN12" s="14"/>
      <c r="JO12" s="14"/>
      <c r="JP12" s="14"/>
      <c r="JQ12" s="14"/>
      <c r="JR12" s="14"/>
      <c r="JS12" s="14"/>
      <c r="JT12" s="14"/>
      <c r="JU12" s="14"/>
      <c r="JV12" s="14"/>
      <c r="JW12" s="14"/>
      <c r="JX12" s="14"/>
      <c r="JY12" s="14"/>
      <c r="JZ12" s="14"/>
      <c r="KA12" s="14"/>
      <c r="KB12" s="14"/>
      <c r="KC12" s="14"/>
      <c r="KD12" s="14"/>
      <c r="KE12" s="14"/>
      <c r="KF12" s="14"/>
      <c r="KG12" s="14"/>
      <c r="KH12" s="14"/>
      <c r="KI12" s="14"/>
      <c r="KJ12" s="14"/>
      <c r="KK12" s="14"/>
      <c r="KL12" s="14"/>
      <c r="KM12" s="14"/>
      <c r="KN12" s="14"/>
      <c r="KO12" s="14"/>
      <c r="KP12" s="14"/>
      <c r="KQ12" s="14"/>
      <c r="KR12" s="14"/>
      <c r="KS12" s="14"/>
      <c r="KT12" s="14"/>
      <c r="KU12" s="14"/>
      <c r="KV12" s="14"/>
      <c r="KW12" s="14"/>
      <c r="KX12" s="14"/>
      <c r="KY12" s="14"/>
      <c r="KZ12" s="14"/>
      <c r="LA12" s="14"/>
      <c r="LB12" s="14"/>
      <c r="LC12" s="14"/>
      <c r="LD12" s="14"/>
      <c r="LE12" s="14"/>
      <c r="LF12" s="14"/>
      <c r="LG12" s="14"/>
      <c r="LH12" s="14"/>
      <c r="LI12" s="14"/>
      <c r="LJ12" s="14"/>
      <c r="LK12" s="14"/>
      <c r="LL12" s="14"/>
      <c r="LM12" s="14"/>
      <c r="LN12" s="14"/>
      <c r="LO12" s="14"/>
      <c r="LP12" s="14"/>
      <c r="LQ12" s="14"/>
      <c r="LR12" s="14"/>
      <c r="LS12" s="14"/>
      <c r="LT12" s="14"/>
      <c r="LU12" s="14"/>
      <c r="LV12" s="14"/>
      <c r="LW12" s="14"/>
      <c r="LX12" s="14"/>
      <c r="LY12" s="14"/>
      <c r="LZ12" s="14"/>
      <c r="MA12" s="14"/>
      <c r="MB12" s="14"/>
      <c r="MC12" s="14"/>
      <c r="MD12" s="14"/>
      <c r="ME12" s="14"/>
      <c r="MF12" s="14"/>
      <c r="MG12" s="14"/>
      <c r="MH12" s="14"/>
      <c r="MI12" s="14"/>
      <c r="MJ12" s="14"/>
      <c r="MK12" s="14"/>
      <c r="ML12" s="14"/>
      <c r="MM12" s="14"/>
      <c r="MN12" s="14"/>
      <c r="MO12" s="14"/>
      <c r="MP12" s="14"/>
      <c r="MQ12" s="14"/>
      <c r="MR12" s="14"/>
      <c r="MS12" s="14"/>
      <c r="MT12" s="14"/>
      <c r="MU12" s="14"/>
      <c r="MV12" s="14"/>
      <c r="MW12" s="14"/>
      <c r="MX12" s="14"/>
      <c r="MY12" s="14"/>
      <c r="MZ12" s="14"/>
      <c r="NA12" s="14"/>
      <c r="NB12" s="14"/>
      <c r="NC12" s="14"/>
      <c r="ND12" s="14"/>
      <c r="NE12" s="14"/>
      <c r="NF12" s="14"/>
      <c r="NG12" s="14"/>
      <c r="NH12" s="14"/>
      <c r="NI12" s="14"/>
      <c r="NJ12" s="14"/>
      <c r="NK12" s="14"/>
      <c r="NL12" s="14"/>
      <c r="NM12" s="14"/>
      <c r="NN12" s="14"/>
      <c r="NO12" s="14"/>
      <c r="NP12" s="14"/>
      <c r="NQ12" s="14"/>
      <c r="NR12" s="14"/>
      <c r="NS12" s="14"/>
      <c r="NT12" s="14"/>
      <c r="NU12" s="14"/>
      <c r="NV12" s="14"/>
      <c r="NW12" s="14"/>
      <c r="NX12" s="14"/>
      <c r="NY12" s="14"/>
      <c r="NZ12" s="14"/>
      <c r="OA12" s="14"/>
      <c r="OB12" s="14"/>
      <c r="OC12" s="14"/>
      <c r="OD12" s="14"/>
      <c r="OE12" s="14"/>
      <c r="OF12" s="14"/>
      <c r="OG12" s="14"/>
      <c r="OH12" s="14"/>
      <c r="OI12" s="14"/>
      <c r="OJ12" s="14"/>
      <c r="OK12" s="14"/>
      <c r="OL12" s="14"/>
      <c r="OM12" s="14"/>
      <c r="ON12" s="14"/>
      <c r="OO12" s="14"/>
      <c r="OP12" s="14"/>
      <c r="OQ12" s="14"/>
      <c r="OR12" s="14"/>
      <c r="OS12" s="14"/>
      <c r="OT12" s="14"/>
      <c r="OU12" s="14"/>
      <c r="OV12" s="14"/>
      <c r="OW12" s="14"/>
      <c r="OX12" s="14"/>
      <c r="OY12" s="14"/>
      <c r="OZ12" s="14"/>
      <c r="PA12" s="14"/>
      <c r="PB12" s="14"/>
      <c r="PC12" s="14"/>
      <c r="PD12" s="14"/>
      <c r="PE12" s="14"/>
      <c r="PF12" s="14"/>
      <c r="PG12" s="14"/>
      <c r="PH12" s="14"/>
      <c r="PI12" s="14"/>
      <c r="PJ12" s="14"/>
      <c r="PK12" s="14"/>
      <c r="PL12" s="14"/>
      <c r="PM12" s="14"/>
      <c r="PN12" s="14"/>
      <c r="PO12" s="14"/>
      <c r="PP12" s="14"/>
      <c r="PQ12" s="14"/>
      <c r="PR12" s="14"/>
      <c r="PS12" s="14"/>
      <c r="PT12" s="14"/>
      <c r="PU12" s="14"/>
      <c r="PV12" s="14"/>
      <c r="PW12" s="14"/>
      <c r="PX12" s="14"/>
      <c r="PY12" s="14"/>
      <c r="PZ12" s="14"/>
      <c r="QA12" s="14"/>
      <c r="QB12" s="14"/>
      <c r="QC12" s="14"/>
      <c r="QD12" s="14"/>
      <c r="QE12" s="14"/>
      <c r="QF12" s="14"/>
      <c r="QG12" s="14"/>
      <c r="QH12" s="14"/>
      <c r="QI12" s="14"/>
      <c r="QJ12" s="14"/>
      <c r="QK12" s="14"/>
      <c r="QL12" s="14"/>
      <c r="QM12" s="14"/>
      <c r="QN12" s="14"/>
      <c r="QO12" s="14"/>
      <c r="QP12" s="14"/>
      <c r="QQ12" s="14"/>
      <c r="QR12" s="14"/>
      <c r="QS12" s="14"/>
      <c r="QT12" s="14"/>
      <c r="QU12" s="14"/>
      <c r="QV12" s="14"/>
      <c r="QW12" s="14"/>
      <c r="QX12" s="14"/>
      <c r="QY12" s="14"/>
      <c r="QZ12" s="14"/>
      <c r="RA12" s="14"/>
      <c r="RB12" s="14"/>
      <c r="RC12" s="14"/>
      <c r="RD12" s="14"/>
      <c r="RE12" s="14"/>
      <c r="RF12" s="14"/>
      <c r="RG12" s="14"/>
      <c r="RH12" s="14"/>
      <c r="RI12" s="14"/>
      <c r="RJ12" s="14"/>
      <c r="RK12" s="14"/>
      <c r="RL12" s="14"/>
      <c r="RM12" s="14"/>
      <c r="RN12" s="14"/>
      <c r="RO12" s="14"/>
      <c r="RP12" s="14"/>
      <c r="RQ12" s="14"/>
      <c r="RR12" s="14"/>
      <c r="RS12" s="14"/>
      <c r="RT12" s="14"/>
      <c r="RU12" s="14"/>
      <c r="RV12" s="14"/>
      <c r="RW12" s="14"/>
      <c r="RX12" s="14"/>
      <c r="RY12" s="14"/>
      <c r="RZ12" s="14"/>
      <c r="SA12" s="14"/>
      <c r="SB12" s="14"/>
      <c r="SC12" s="14"/>
      <c r="SD12" s="14"/>
      <c r="SE12" s="14"/>
      <c r="SF12" s="14"/>
      <c r="SG12" s="14"/>
      <c r="SH12" s="14"/>
      <c r="SI12" s="14"/>
      <c r="SJ12" s="14"/>
      <c r="SK12" s="14"/>
      <c r="SL12" s="14"/>
      <c r="SM12" s="14"/>
      <c r="SN12" s="14"/>
      <c r="SO12" s="14"/>
      <c r="SP12" s="14"/>
      <c r="SQ12" s="14"/>
      <c r="SR12" s="14"/>
      <c r="SS12" s="14"/>
      <c r="ST12" s="14"/>
      <c r="SU12" s="14"/>
      <c r="SV12" s="14"/>
      <c r="SW12" s="14"/>
      <c r="SX12" s="14"/>
      <c r="SY12" s="14"/>
      <c r="SZ12" s="14"/>
      <c r="TA12" s="14"/>
      <c r="TB12" s="14"/>
      <c r="TC12" s="14"/>
      <c r="TD12" s="14"/>
      <c r="TE12" s="14"/>
      <c r="TF12" s="14"/>
      <c r="TG12" s="14"/>
      <c r="TH12" s="14"/>
      <c r="TI12" s="14"/>
      <c r="TJ12" s="14"/>
      <c r="TK12" s="14"/>
      <c r="TL12" s="14"/>
      <c r="TM12" s="14"/>
      <c r="TN12" s="14"/>
      <c r="TO12" s="14"/>
      <c r="TP12" s="14"/>
      <c r="TQ12" s="14"/>
      <c r="TR12" s="14"/>
      <c r="TS12" s="14"/>
      <c r="TT12" s="14"/>
      <c r="TU12" s="14"/>
      <c r="TV12" s="14"/>
      <c r="TW12" s="14"/>
      <c r="TX12" s="14"/>
      <c r="TY12" s="14"/>
      <c r="TZ12" s="14"/>
      <c r="UA12" s="14"/>
      <c r="UB12" s="14"/>
      <c r="UC12" s="14"/>
      <c r="UD12" s="14"/>
      <c r="UE12" s="14"/>
      <c r="UF12" s="14"/>
      <c r="UG12" s="14"/>
      <c r="UH12" s="14"/>
      <c r="UI12" s="14"/>
      <c r="UJ12" s="14"/>
      <c r="UK12" s="14"/>
      <c r="UL12" s="14"/>
      <c r="UM12" s="14"/>
      <c r="UN12" s="14"/>
      <c r="UO12" s="14"/>
      <c r="UP12" s="14"/>
      <c r="UQ12" s="14"/>
      <c r="UR12" s="14"/>
      <c r="US12" s="14"/>
      <c r="UT12" s="14"/>
      <c r="UU12" s="14"/>
      <c r="UV12" s="14"/>
      <c r="UW12" s="14"/>
      <c r="UX12" s="14"/>
      <c r="UY12" s="14"/>
      <c r="UZ12" s="14"/>
      <c r="VA12" s="14"/>
      <c r="VB12" s="14"/>
      <c r="VC12" s="14"/>
      <c r="VD12" s="14"/>
      <c r="VE12" s="14"/>
      <c r="VF12" s="14"/>
      <c r="VG12" s="14"/>
      <c r="VH12" s="14"/>
      <c r="VI12" s="14"/>
      <c r="VJ12" s="14"/>
      <c r="VK12" s="14"/>
      <c r="VL12" s="14"/>
      <c r="VM12" s="14"/>
      <c r="VN12" s="14"/>
      <c r="VO12" s="14"/>
      <c r="VP12" s="14"/>
      <c r="VQ12" s="14"/>
      <c r="VR12" s="14"/>
      <c r="VS12" s="14"/>
      <c r="VT12" s="14"/>
      <c r="VU12" s="14"/>
      <c r="VV12" s="14"/>
      <c r="VW12" s="14"/>
      <c r="VX12" s="14"/>
      <c r="VY12" s="14"/>
      <c r="VZ12" s="14"/>
      <c r="WA12" s="14"/>
      <c r="WB12" s="14"/>
      <c r="WC12" s="14"/>
      <c r="WD12" s="14"/>
      <c r="WE12" s="14"/>
      <c r="WF12" s="14"/>
      <c r="WG12" s="14"/>
      <c r="WH12" s="14"/>
      <c r="WI12" s="14"/>
      <c r="WJ12" s="14"/>
      <c r="WK12" s="14"/>
      <c r="WL12" s="14"/>
      <c r="WM12" s="14"/>
      <c r="WN12" s="14"/>
      <c r="WO12" s="14"/>
      <c r="WP12" s="14"/>
      <c r="WQ12" s="14"/>
      <c r="WR12" s="14"/>
      <c r="WS12" s="14"/>
      <c r="WT12" s="14"/>
      <c r="WU12" s="14"/>
      <c r="WV12" s="14"/>
      <c r="WW12" s="14"/>
      <c r="WX12" s="14"/>
      <c r="WY12" s="14"/>
      <c r="WZ12" s="14"/>
      <c r="XA12" s="14"/>
      <c r="XB12" s="14"/>
      <c r="XC12" s="14"/>
      <c r="XD12" s="14"/>
      <c r="XE12" s="14"/>
      <c r="XF12" s="14"/>
      <c r="XG12" s="14"/>
      <c r="XH12" s="14"/>
      <c r="XI12" s="14"/>
      <c r="XJ12" s="14"/>
      <c r="XK12" s="14"/>
      <c r="XL12" s="14"/>
      <c r="XM12" s="14"/>
      <c r="XN12" s="14"/>
      <c r="XO12" s="14"/>
      <c r="XP12" s="14"/>
      <c r="XQ12" s="14"/>
      <c r="XR12" s="14"/>
      <c r="XS12" s="14"/>
      <c r="XT12" s="14"/>
      <c r="XU12" s="14"/>
      <c r="XV12" s="14"/>
      <c r="XW12" s="14"/>
      <c r="XX12" s="14"/>
      <c r="XY12" s="14"/>
      <c r="XZ12" s="14"/>
      <c r="YA12" s="14"/>
      <c r="YB12" s="14"/>
      <c r="YC12" s="14"/>
      <c r="YD12" s="14"/>
      <c r="YE12" s="14"/>
      <c r="YF12" s="14"/>
      <c r="YG12" s="14"/>
      <c r="YH12" s="14"/>
      <c r="YI12" s="14"/>
      <c r="YJ12" s="14"/>
      <c r="YK12" s="14"/>
      <c r="YL12" s="14"/>
      <c r="YM12" s="14"/>
      <c r="YN12" s="14"/>
      <c r="YO12" s="14"/>
      <c r="YP12" s="14"/>
      <c r="YQ12" s="14"/>
      <c r="YR12" s="14"/>
      <c r="YS12" s="14"/>
      <c r="YT12" s="14"/>
      <c r="YU12" s="14"/>
      <c r="YV12" s="14"/>
      <c r="YW12" s="14"/>
      <c r="YX12" s="14"/>
      <c r="YY12" s="14"/>
      <c r="YZ12" s="14"/>
      <c r="ZA12" s="14"/>
      <c r="ZB12" s="14"/>
      <c r="ZC12" s="14"/>
      <c r="ZD12" s="14"/>
      <c r="ZE12" s="14"/>
      <c r="ZF12" s="14"/>
      <c r="ZG12" s="14"/>
      <c r="ZH12" s="14"/>
      <c r="ZI12" s="14"/>
      <c r="ZJ12" s="14"/>
      <c r="ZK12" s="14"/>
      <c r="ZL12" s="14"/>
      <c r="ZM12" s="14"/>
      <c r="ZN12" s="14"/>
      <c r="ZO12" s="14"/>
      <c r="ZP12" s="14"/>
      <c r="ZQ12" s="14"/>
      <c r="ZR12" s="14"/>
      <c r="ZS12" s="14"/>
      <c r="ZT12" s="14"/>
      <c r="ZU12" s="14"/>
      <c r="ZV12" s="14"/>
      <c r="ZW12" s="14"/>
      <c r="ZX12" s="14"/>
      <c r="ZY12" s="14"/>
      <c r="ZZ12" s="14"/>
      <c r="AAA12" s="14"/>
      <c r="AAB12" s="14"/>
      <c r="AAC12" s="14"/>
      <c r="AAD12" s="14"/>
      <c r="AAE12" s="14"/>
      <c r="AAF12" s="14"/>
      <c r="AAG12" s="14"/>
      <c r="AAH12" s="14"/>
      <c r="AAI12" s="14"/>
      <c r="AAJ12" s="14"/>
      <c r="AAK12" s="14"/>
      <c r="AAL12" s="14"/>
      <c r="AAM12" s="14"/>
      <c r="AAN12" s="14"/>
      <c r="AAO12" s="14"/>
      <c r="AAP12" s="14"/>
      <c r="AAQ12" s="14"/>
      <c r="AAR12" s="14"/>
      <c r="AAS12" s="14"/>
      <c r="AAT12" s="14"/>
      <c r="AAU12" s="14"/>
      <c r="AAV12" s="14"/>
      <c r="AAW12" s="14"/>
      <c r="AAX12" s="14"/>
      <c r="AAY12" s="14"/>
      <c r="AAZ12" s="14"/>
      <c r="ABA12" s="14"/>
      <c r="ABB12" s="14"/>
      <c r="ABC12" s="14"/>
      <c r="ABD12" s="14"/>
      <c r="ABE12" s="14"/>
      <c r="ABF12" s="14"/>
      <c r="ABG12" s="14"/>
      <c r="ABH12" s="14"/>
      <c r="ABI12" s="14"/>
      <c r="ABJ12" s="14"/>
      <c r="ABK12" s="14"/>
      <c r="ABL12" s="14"/>
      <c r="ABM12" s="14"/>
      <c r="ABN12" s="14"/>
      <c r="ABO12" s="14"/>
      <c r="ABP12" s="14"/>
      <c r="ABQ12" s="14"/>
      <c r="ABR12" s="14"/>
      <c r="ABS12" s="14"/>
      <c r="ABT12" s="14"/>
      <c r="ABU12" s="14"/>
      <c r="ABV12" s="14"/>
      <c r="ABW12" s="14"/>
      <c r="ABX12" s="14"/>
      <c r="ABY12" s="14"/>
      <c r="ABZ12" s="14"/>
      <c r="ACA12" s="14"/>
      <c r="ACB12" s="14"/>
      <c r="ACC12" s="14"/>
      <c r="ACD12" s="14"/>
      <c r="ACE12" s="14"/>
      <c r="ACF12" s="14"/>
      <c r="ACG12" s="14"/>
      <c r="ACH12" s="14"/>
      <c r="ACI12" s="14"/>
      <c r="ACJ12" s="14"/>
      <c r="ACK12" s="14"/>
      <c r="ACL12" s="14"/>
      <c r="ACM12" s="14"/>
      <c r="ACN12" s="14"/>
      <c r="ACO12" s="14"/>
      <c r="ACP12" s="14"/>
      <c r="ACQ12" s="14"/>
      <c r="ACR12" s="14"/>
      <c r="ACS12" s="14"/>
      <c r="ACT12" s="14"/>
      <c r="ACU12" s="14"/>
      <c r="ACV12" s="14"/>
      <c r="ACW12" s="14"/>
      <c r="ACX12" s="14"/>
      <c r="ACY12" s="14"/>
      <c r="ACZ12" s="14"/>
      <c r="ADA12" s="14"/>
      <c r="ADB12" s="14"/>
      <c r="ADC12" s="14"/>
      <c r="ADD12" s="14"/>
      <c r="ADE12" s="14"/>
      <c r="ADF12" s="14"/>
      <c r="ADG12" s="14"/>
      <c r="ADH12" s="14"/>
      <c r="ADI12" s="14"/>
      <c r="ADJ12" s="14"/>
      <c r="ADK12" s="14"/>
      <c r="ADL12" s="14"/>
      <c r="ADM12" s="14"/>
      <c r="ADN12" s="14"/>
      <c r="ADO12" s="14"/>
      <c r="ADP12" s="14"/>
      <c r="ADQ12" s="14"/>
      <c r="ADR12" s="14"/>
      <c r="ADS12" s="14"/>
      <c r="ADT12" s="14"/>
      <c r="ADU12" s="14"/>
      <c r="ADV12" s="14"/>
      <c r="ADW12" s="14"/>
      <c r="ADX12" s="14"/>
      <c r="ADY12" s="14"/>
      <c r="ADZ12" s="14"/>
      <c r="AEA12" s="14"/>
      <c r="AEB12" s="14"/>
      <c r="AEC12" s="14"/>
      <c r="AED12" s="14"/>
      <c r="AEE12" s="14"/>
      <c r="AEF12" s="14"/>
      <c r="AEG12" s="14"/>
      <c r="AEH12" s="14"/>
      <c r="AEI12" s="14"/>
      <c r="AEJ12" s="14"/>
      <c r="AEK12" s="14"/>
      <c r="AEL12" s="14"/>
      <c r="AEM12" s="14"/>
      <c r="AEN12" s="14"/>
      <c r="AEO12" s="14"/>
      <c r="AEP12" s="14"/>
      <c r="AEQ12" s="14"/>
      <c r="AER12" s="14"/>
      <c r="AES12" s="14"/>
      <c r="AET12" s="14"/>
      <c r="AEU12" s="14"/>
      <c r="AEV12" s="14"/>
      <c r="AEW12" s="14"/>
      <c r="AEX12" s="14"/>
      <c r="AEY12" s="14"/>
      <c r="AEZ12" s="14"/>
      <c r="AFA12" s="14"/>
      <c r="AFB12" s="14"/>
      <c r="AFC12" s="14"/>
      <c r="AFD12" s="14"/>
      <c r="AFE12" s="14"/>
      <c r="AFF12" s="14"/>
      <c r="AFG12" s="14"/>
      <c r="AFH12" s="14"/>
      <c r="AFI12" s="14"/>
      <c r="AFJ12" s="14"/>
      <c r="AFK12" s="14"/>
      <c r="AFL12" s="14"/>
      <c r="AFM12" s="14"/>
      <c r="AFN12" s="14"/>
      <c r="AFO12" s="14"/>
      <c r="AFP12" s="14"/>
      <c r="AFQ12" s="14"/>
      <c r="AFR12" s="14"/>
      <c r="AFS12" s="14"/>
      <c r="AFT12" s="14"/>
      <c r="AFU12" s="14"/>
      <c r="AFV12" s="14"/>
      <c r="AFW12" s="14"/>
      <c r="AFX12" s="14"/>
      <c r="AFY12" s="14"/>
      <c r="AFZ12" s="14"/>
      <c r="AGA12" s="14"/>
      <c r="AGB12" s="14"/>
      <c r="AGC12" s="14"/>
      <c r="AGD12" s="14"/>
      <c r="AGE12" s="14"/>
      <c r="AGF12" s="14"/>
      <c r="AGG12" s="14"/>
      <c r="AGH12" s="14"/>
      <c r="AGI12" s="14"/>
      <c r="AGJ12" s="14"/>
      <c r="AGK12" s="14"/>
      <c r="AGL12" s="14"/>
      <c r="AGM12" s="14"/>
      <c r="AGN12" s="14"/>
      <c r="AGO12" s="14"/>
      <c r="AGP12" s="14"/>
      <c r="AGQ12" s="14"/>
      <c r="AGR12" s="14"/>
      <c r="AGS12" s="14"/>
      <c r="AGT12" s="14"/>
      <c r="AGU12" s="14"/>
      <c r="AGV12" s="14"/>
      <c r="AGW12" s="14"/>
      <c r="AGX12" s="14"/>
      <c r="AGY12" s="14"/>
      <c r="AGZ12" s="14"/>
      <c r="AHA12" s="14"/>
      <c r="AHB12" s="14"/>
      <c r="AHC12" s="14"/>
      <c r="AHD12" s="14"/>
      <c r="AHE12" s="14"/>
      <c r="AHF12" s="14"/>
      <c r="AHG12" s="14"/>
      <c r="AHH12" s="14"/>
      <c r="AHI12" s="14"/>
      <c r="AHJ12" s="14"/>
      <c r="AHK12" s="14"/>
      <c r="AHL12" s="14"/>
      <c r="AHM12" s="14"/>
      <c r="AHN12" s="14"/>
      <c r="AHO12" s="14"/>
      <c r="AHP12" s="14"/>
      <c r="AHQ12" s="14"/>
      <c r="AHR12" s="14"/>
      <c r="AHS12" s="14"/>
      <c r="AHT12" s="14"/>
      <c r="AHU12" s="14"/>
      <c r="AHV12" s="14"/>
      <c r="AHW12" s="14"/>
      <c r="AHX12" s="14"/>
      <c r="AHY12" s="14"/>
      <c r="AHZ12" s="14"/>
      <c r="AIA12" s="14"/>
      <c r="AIB12" s="14"/>
      <c r="AIC12" s="14"/>
      <c r="AID12" s="14"/>
      <c r="AIE12" s="14"/>
      <c r="AIF12" s="14"/>
      <c r="AIG12" s="14"/>
      <c r="AIH12" s="14"/>
      <c r="AII12" s="14"/>
      <c r="AIJ12" s="14"/>
      <c r="AIK12" s="14"/>
      <c r="AIL12" s="14"/>
      <c r="AIM12" s="14"/>
      <c r="AIN12" s="14"/>
      <c r="AIO12" s="14"/>
      <c r="AIP12" s="14"/>
      <c r="AIQ12" s="14"/>
      <c r="AIR12" s="14"/>
      <c r="AIS12" s="14"/>
      <c r="AIT12" s="14"/>
      <c r="AIU12" s="14"/>
      <c r="AIV12" s="14"/>
      <c r="AIW12" s="14"/>
      <c r="AIX12" s="14"/>
      <c r="AIY12" s="14"/>
      <c r="AIZ12" s="14"/>
      <c r="AJA12" s="14"/>
      <c r="AJB12" s="14"/>
      <c r="AJC12" s="14"/>
      <c r="AJD12" s="14"/>
      <c r="AJE12" s="14"/>
      <c r="AJF12" s="14"/>
      <c r="AJG12" s="14"/>
      <c r="AJH12" s="14"/>
      <c r="AJI12" s="14"/>
      <c r="AJJ12" s="14"/>
      <c r="AJK12" s="14"/>
      <c r="AJL12" s="14"/>
      <c r="AJM12" s="14"/>
      <c r="AJN12" s="14"/>
      <c r="AJO12" s="14"/>
      <c r="AJP12" s="14"/>
      <c r="AJQ12" s="14"/>
      <c r="AJR12" s="14"/>
      <c r="AJS12" s="14"/>
      <c r="AJT12" s="14"/>
      <c r="AJU12" s="14"/>
      <c r="AJV12" s="14"/>
      <c r="AJW12" s="14"/>
      <c r="AJX12" s="14"/>
      <c r="AJY12" s="14"/>
      <c r="AJZ12" s="14"/>
      <c r="AKA12" s="14"/>
      <c r="AKB12" s="14"/>
      <c r="AKC12" s="14"/>
      <c r="AKD12" s="14"/>
      <c r="AKE12" s="14"/>
      <c r="AKF12" s="14"/>
      <c r="AKG12" s="14"/>
      <c r="AKH12" s="14"/>
      <c r="AKI12" s="14"/>
      <c r="AKJ12" s="14"/>
      <c r="AKK12" s="14"/>
      <c r="AKL12" s="14"/>
      <c r="AKM12" s="14"/>
      <c r="AKN12" s="14"/>
      <c r="AKO12" s="14"/>
      <c r="AKP12" s="14"/>
      <c r="AKQ12" s="14"/>
      <c r="AKR12" s="14"/>
      <c r="AKS12" s="14"/>
      <c r="AKT12" s="14"/>
      <c r="AKU12" s="14"/>
      <c r="AKV12" s="14"/>
      <c r="AKW12" s="14"/>
      <c r="AKX12" s="14"/>
      <c r="AKY12" s="14"/>
      <c r="AKZ12" s="14"/>
      <c r="ALA12" s="14"/>
      <c r="ALB12" s="14"/>
      <c r="ALC12" s="14"/>
      <c r="ALD12" s="14"/>
      <c r="ALE12" s="14"/>
      <c r="ALF12" s="14"/>
      <c r="ALG12" s="14"/>
      <c r="ALH12" s="14"/>
      <c r="ALI12" s="14"/>
      <c r="ALJ12" s="14"/>
      <c r="ALK12" s="14"/>
      <c r="ALL12" s="14"/>
      <c r="ALM12" s="14"/>
      <c r="ALN12" s="14"/>
      <c r="ALO12" s="14"/>
      <c r="ALP12" s="14"/>
      <c r="ALQ12" s="14"/>
      <c r="ALR12" s="14"/>
      <c r="ALS12" s="14"/>
      <c r="ALT12" s="14"/>
      <c r="ALU12" s="14"/>
      <c r="ALV12" s="14"/>
      <c r="ALW12" s="14"/>
      <c r="ALX12" s="14"/>
      <c r="ALY12" s="14"/>
      <c r="ALZ12" s="14"/>
      <c r="AMA12" s="14"/>
      <c r="AMB12" s="14"/>
      <c r="AMC12" s="6"/>
      <c r="AMD12" s="6"/>
      <c r="AME12" s="6"/>
      <c r="AMF12" s="6"/>
      <c r="AMG12" s="6"/>
      <c r="AMH12" s="6"/>
    </row>
    <row r="13" spans="1:1022" ht="17.100000000000001" customHeight="1">
      <c r="A13" s="135" t="str">
        <f>Synthèse!A19</f>
        <v>Cadres</v>
      </c>
      <c r="B13" s="41" t="str">
        <f>Synthèse!B19</f>
        <v>2.1</v>
      </c>
      <c r="C13" s="40" t="str">
        <f>Synthèse!C19</f>
        <v>Chaque cadre a-t-il un titre de cadre ?</v>
      </c>
      <c r="D13" s="41" t="s">
        <v>31</v>
      </c>
      <c r="E13" s="42"/>
      <c r="F13" s="40"/>
    </row>
    <row r="14" spans="1:1022" ht="33.6" customHeight="1">
      <c r="A14" s="135"/>
      <c r="B14" s="41" t="str">
        <f>Synthèse!B20</f>
        <v>2.2</v>
      </c>
      <c r="C14" s="40" t="str">
        <f>Synthèse!C20</f>
        <v>Pour chaque cadre ayant un titre de cadre, ce titre de cadre est-il pertinent ?</v>
      </c>
      <c r="D14" s="41" t="s">
        <v>31</v>
      </c>
      <c r="E14" s="40"/>
      <c r="F14" s="40"/>
    </row>
    <row r="15" spans="1:1022" ht="45" customHeight="1">
      <c r="A15" s="135" t="str">
        <f>Synthèse!A22</f>
        <v>Couleurs</v>
      </c>
      <c r="B15" s="12" t="str">
        <f>Synthèse!B22</f>
        <v>3.1</v>
      </c>
      <c r="C15" s="3" t="str">
        <f>Synthèse!C22</f>
        <v>Dans chaque page web, l’information ne doit pas être donnée uniquement par la couleur. Cette règle est-elle respectée ?</v>
      </c>
      <c r="D15" s="12" t="s">
        <v>29</v>
      </c>
      <c r="E15" s="3"/>
      <c r="F15" s="3"/>
    </row>
    <row r="16" spans="1:1022" ht="57">
      <c r="A16" s="135"/>
      <c r="B16" s="12" t="str">
        <f>Synthèse!B23</f>
        <v>3.2</v>
      </c>
      <c r="C16" s="3" t="str">
        <f>Synthèse!C23</f>
        <v>Dans chaque page web, le contraste entre la couleur du texte et la couleur de son arrière-plan est-il suffisamment élevé (hors cas particuliers) ?</v>
      </c>
      <c r="D16" s="12" t="s">
        <v>30</v>
      </c>
      <c r="E16" s="7" t="s">
        <v>303</v>
      </c>
      <c r="F16" s="7"/>
    </row>
    <row r="17" spans="1:6" ht="71.25">
      <c r="A17" s="135"/>
      <c r="B17" s="12" t="str">
        <f>Synthèse!B24</f>
        <v>3.3</v>
      </c>
      <c r="C17" s="3" t="str">
        <f>Synthèse!C24</f>
        <v>Dans chaque page web, les couleurs utilisées dans les composants d’interface ou les éléments graphiques porteurs d’informations sont-elles suffisamment contrastées (hors cas particuliers) ?</v>
      </c>
      <c r="D17" s="12" t="s">
        <v>29</v>
      </c>
      <c r="E17" s="7"/>
      <c r="F17" s="7"/>
    </row>
    <row r="18" spans="1:6" ht="42.75">
      <c r="A18" s="135" t="str">
        <f>Synthèse!A26</f>
        <v>Multimédia</v>
      </c>
      <c r="B18" s="41" t="str">
        <f>Synthèse!B26</f>
        <v>4.1</v>
      </c>
      <c r="C18" s="40" t="str">
        <f>Synthèse!C26</f>
        <v>Chaque média temporel pré-enregistré a-t-il, si nécessaire, une transcription textuelle ou une audiodescription (hors cas particuliers) ?</v>
      </c>
      <c r="D18" s="41" t="s">
        <v>31</v>
      </c>
      <c r="E18" s="40"/>
      <c r="F18" s="40"/>
    </row>
    <row r="19" spans="1:6" ht="57">
      <c r="A19" s="135"/>
      <c r="B19" s="41" t="str">
        <f>Synthèse!B27</f>
        <v>4.2</v>
      </c>
      <c r="C19" s="40" t="str">
        <f>Synthèse!C27</f>
        <v>Pour chaque média temporel pré-enregistré ayant une transcription textuelle ou une audiodescription synchronisée, celles-ci sont-elles pertinentes (hors cas particuliers) ?</v>
      </c>
      <c r="D19" s="41" t="s">
        <v>31</v>
      </c>
      <c r="E19" s="40"/>
      <c r="F19" s="40"/>
    </row>
    <row r="20" spans="1:6" ht="42.75">
      <c r="A20" s="135"/>
      <c r="B20" s="41" t="str">
        <f>Synthèse!B28</f>
        <v>4.3</v>
      </c>
      <c r="C20" s="40" t="str">
        <f>Synthèse!C28</f>
        <v>Chaque média temporel synchronisé pré-enregistré a-t-il, si nécessaire, des sous-titres synchronisés (hors cas particuliers) ?</v>
      </c>
      <c r="D20" s="41" t="s">
        <v>31</v>
      </c>
      <c r="E20" s="40"/>
      <c r="F20" s="40"/>
    </row>
    <row r="21" spans="1:6" ht="42.75">
      <c r="A21" s="135"/>
      <c r="B21" s="41" t="str">
        <f>Synthèse!B29</f>
        <v>4.4</v>
      </c>
      <c r="C21" s="40" t="str">
        <f>Synthèse!C29</f>
        <v>Pour chaque média temporel synchronisé pré-enregistré ayant des sous-titres synchronisés, ces sous-titres sont-ils pertinents ?</v>
      </c>
      <c r="D21" s="41" t="s">
        <v>31</v>
      </c>
      <c r="E21" s="40"/>
      <c r="F21" s="40"/>
    </row>
    <row r="22" spans="1:6" ht="42.75">
      <c r="A22" s="135"/>
      <c r="B22" s="41" t="str">
        <f>Synthèse!B30</f>
        <v>4.5</v>
      </c>
      <c r="C22" s="40" t="str">
        <f>Synthèse!C30</f>
        <v>Chaque média temporel pré-enregistré a-t-il, si nécessaire, une audiodescription synchronisée (hors cas particuliers) ?</v>
      </c>
      <c r="D22" s="41" t="s">
        <v>31</v>
      </c>
      <c r="E22" s="40"/>
      <c r="F22" s="40"/>
    </row>
    <row r="23" spans="1:6" ht="42.75">
      <c r="A23" s="135"/>
      <c r="B23" s="41" t="str">
        <f>Synthèse!B31</f>
        <v>4.6</v>
      </c>
      <c r="C23" s="40" t="str">
        <f>Synthèse!C31</f>
        <v>Pour chaque média temporel pré-enregistré ayant une audiodescription synchronisée, celle-ci est-elle pertinente ?</v>
      </c>
      <c r="D23" s="41" t="s">
        <v>31</v>
      </c>
      <c r="E23" s="40"/>
      <c r="F23" s="40"/>
    </row>
    <row r="24" spans="1:6" ht="28.5">
      <c r="A24" s="135"/>
      <c r="B24" s="41" t="str">
        <f>Synthèse!B32</f>
        <v>4.7</v>
      </c>
      <c r="C24" s="40" t="str">
        <f>Synthèse!C32</f>
        <v>Chaque média temporel est-il clairement identifiable (hors cas particuliers) ?</v>
      </c>
      <c r="D24" s="41" t="s">
        <v>31</v>
      </c>
      <c r="E24" s="40"/>
      <c r="F24" s="40"/>
    </row>
    <row r="25" spans="1:6" ht="42.75">
      <c r="A25" s="135"/>
      <c r="B25" s="41" t="str">
        <f>Synthèse!B33</f>
        <v>4.8</v>
      </c>
      <c r="C25" s="40" t="str">
        <f>Synthèse!C33</f>
        <v>Chaque média non temporel a-t-il, si nécessaire, une alternative (hors cas particuliers) ?</v>
      </c>
      <c r="D25" s="41" t="s">
        <v>31</v>
      </c>
      <c r="E25" s="40"/>
      <c r="F25" s="40"/>
    </row>
    <row r="26" spans="1:6" ht="28.5">
      <c r="A26" s="135"/>
      <c r="B26" s="41" t="str">
        <f>Synthèse!B34</f>
        <v>4.9</v>
      </c>
      <c r="C26" s="40" t="str">
        <f>Synthèse!C34</f>
        <v>Pour chaque média non temporel ayant une alternative, cette alternative est-elle pertinente ?</v>
      </c>
      <c r="D26" s="41" t="s">
        <v>31</v>
      </c>
      <c r="E26" s="40"/>
      <c r="F26" s="40"/>
    </row>
    <row r="27" spans="1:6" ht="28.5">
      <c r="A27" s="135"/>
      <c r="B27" s="41" t="str">
        <f>Synthèse!B35</f>
        <v>4.10</v>
      </c>
      <c r="C27" s="40" t="str">
        <f>Synthèse!C35</f>
        <v>Chaque son déclenché automatiquement est-il contrôlable par l’utilisateur ?</v>
      </c>
      <c r="D27" s="41" t="s">
        <v>31</v>
      </c>
      <c r="E27" s="40"/>
      <c r="F27" s="40"/>
    </row>
    <row r="28" spans="1:6" ht="42.75">
      <c r="A28" s="135"/>
      <c r="B28" s="41" t="str">
        <f>Synthèse!B36</f>
        <v>4.11</v>
      </c>
      <c r="C28" s="40" t="str">
        <f>Synthèse!C36</f>
        <v>La consultation de chaque média temporel est-elle, si nécessaire, contrôlable par le clavier et tout dispositif de pointage ?</v>
      </c>
      <c r="D28" s="41" t="s">
        <v>31</v>
      </c>
      <c r="E28" s="40"/>
      <c r="F28" s="40"/>
    </row>
    <row r="29" spans="1:6" ht="42.75">
      <c r="A29" s="135"/>
      <c r="B29" s="41" t="str">
        <f>Synthèse!B37</f>
        <v>4.12</v>
      </c>
      <c r="C29" s="40" t="str">
        <f>Synthèse!C37</f>
        <v>La consultation de chaque média non temporel est-elle contrôlable par le clavier et tout dispositif de pointage ?</v>
      </c>
      <c r="D29" s="41" t="s">
        <v>31</v>
      </c>
      <c r="E29" s="40"/>
      <c r="F29" s="40"/>
    </row>
    <row r="30" spans="1:6" ht="42.75">
      <c r="A30" s="135"/>
      <c r="B30" s="41" t="str">
        <f>Synthèse!B38</f>
        <v>4.13</v>
      </c>
      <c r="C30" s="40" t="str">
        <f>Synthèse!C38</f>
        <v>Chaque média temporel et non temporel est-il compatible avec les technologies d’assistance (hors cas particuliers) ?</v>
      </c>
      <c r="D30" s="41" t="s">
        <v>31</v>
      </c>
      <c r="E30" s="40"/>
      <c r="F30" s="40"/>
    </row>
    <row r="31" spans="1:6" ht="28.5">
      <c r="A31" s="135" t="str">
        <f>Synthèse!A40</f>
        <v>Tableaux</v>
      </c>
      <c r="B31" s="12" t="str">
        <f>Synthèse!B40</f>
        <v>5.1</v>
      </c>
      <c r="C31" s="3" t="str">
        <f>Synthèse!C40</f>
        <v>Chaque tableau de données complexe a-t-il un résumé ?</v>
      </c>
      <c r="D31" s="12" t="s">
        <v>31</v>
      </c>
      <c r="E31" s="3"/>
      <c r="F31" s="3"/>
    </row>
    <row r="32" spans="1:6" ht="28.5">
      <c r="A32" s="135"/>
      <c r="B32" s="12" t="str">
        <f>Synthèse!B41</f>
        <v>5.2</v>
      </c>
      <c r="C32" s="3" t="str">
        <f>Synthèse!C41</f>
        <v>Pour chaque tableau de données complexe ayant un résumé, celui-ci est-il pertinent ?</v>
      </c>
      <c r="D32" s="12" t="s">
        <v>31</v>
      </c>
      <c r="E32" s="3"/>
      <c r="F32" s="3"/>
    </row>
    <row r="33" spans="1:6" ht="42.75">
      <c r="A33" s="135"/>
      <c r="B33" s="12" t="str">
        <f>Synthèse!B42</f>
        <v>5.3</v>
      </c>
      <c r="C33" s="3" t="str">
        <f>Synthèse!C42</f>
        <v>Pour chaque tableau de mise en forme, le contenu linéarisé reste-t-il compréhensible (hors cas particuliers) ?</v>
      </c>
      <c r="D33" s="12" t="s">
        <v>31</v>
      </c>
      <c r="E33" s="3"/>
      <c r="F33" s="3"/>
    </row>
    <row r="34" spans="1:6" ht="42.75">
      <c r="A34" s="135"/>
      <c r="B34" s="12" t="str">
        <f>Synthèse!B43</f>
        <v>5.4</v>
      </c>
      <c r="C34" s="3" t="str">
        <f>Synthèse!C43</f>
        <v>Pour chaque tableau de données ayant un titre, le titre est-il correctement associé au tableau de données ?</v>
      </c>
      <c r="D34" s="12" t="s">
        <v>31</v>
      </c>
      <c r="E34" s="3"/>
      <c r="F34" s="3"/>
    </row>
    <row r="35" spans="1:6" ht="28.5">
      <c r="A35" s="135"/>
      <c r="B35" s="12" t="str">
        <f>Synthèse!B44</f>
        <v>5.5</v>
      </c>
      <c r="C35" s="3" t="str">
        <f>Synthèse!C44</f>
        <v>Pour chaque tableau de données ayant un titre, celui-ci est-il pertinent ?</v>
      </c>
      <c r="D35" s="12" t="s">
        <v>31</v>
      </c>
      <c r="E35" s="7"/>
      <c r="F35" s="7"/>
    </row>
    <row r="36" spans="1:6" ht="42.75">
      <c r="A36" s="135"/>
      <c r="B36" s="12" t="str">
        <f>Synthèse!B45</f>
        <v>5.6</v>
      </c>
      <c r="C36" s="3" t="str">
        <f>Synthèse!C45</f>
        <v>Pour chaque tableau de données, chaque en-tête de colonnes et chaque en-tête de lignes sont-ils correctement déclarés ?</v>
      </c>
      <c r="D36" s="12" t="s">
        <v>31</v>
      </c>
      <c r="E36" s="7"/>
      <c r="F36" s="7"/>
    </row>
    <row r="37" spans="1:6" ht="57">
      <c r="A37" s="135"/>
      <c r="B37" s="12" t="str">
        <f>Synthèse!B46</f>
        <v>5.7</v>
      </c>
      <c r="C37" s="3" t="str">
        <f>Synthèse!C46</f>
        <v>Pour chaque tableau de données, la technique appropriée permettant d’associer chaque cellule avec ses en-têtes est-elle utilisée (hors cas particuliers) ?</v>
      </c>
      <c r="D37" s="12" t="s">
        <v>31</v>
      </c>
      <c r="E37" s="7"/>
      <c r="F37" s="7"/>
    </row>
    <row r="38" spans="1:6" ht="42.75">
      <c r="A38" s="135"/>
      <c r="B38" s="12" t="str">
        <f>Synthèse!B47</f>
        <v>5.8</v>
      </c>
      <c r="C38" s="3" t="str">
        <f>Synthèse!C47</f>
        <v>Chaque tableau de mise en forme ne doit pas utiliser d’éléments propres aux tableaux de données. Cette règle est-elle respectée ?</v>
      </c>
      <c r="D38" s="12" t="s">
        <v>31</v>
      </c>
      <c r="E38" s="7"/>
      <c r="F38" s="7"/>
    </row>
    <row r="39" spans="1:6" ht="114">
      <c r="A39" s="135" t="str">
        <f>Synthèse!A49</f>
        <v>Liens</v>
      </c>
      <c r="B39" s="41" t="str">
        <f>Synthèse!B49</f>
        <v>6.1</v>
      </c>
      <c r="C39" s="40" t="str">
        <f>Synthèse!C49</f>
        <v>Chaque lien est-il explicite (hors cas particuliers) ?</v>
      </c>
      <c r="D39" s="41" t="s">
        <v>30</v>
      </c>
      <c r="E39" s="40" t="s">
        <v>410</v>
      </c>
      <c r="F39" s="40"/>
    </row>
    <row r="40" spans="1:6" ht="28.5">
      <c r="A40" s="135"/>
      <c r="B40" s="41" t="str">
        <f>Synthèse!B50</f>
        <v>6.2</v>
      </c>
      <c r="C40" s="40" t="str">
        <f>Synthèse!C50</f>
        <v>Dans chaque page web, chaque lien, à l’exception des ancres, a-t-il un intitulé ?</v>
      </c>
      <c r="D40" s="41" t="s">
        <v>29</v>
      </c>
      <c r="E40" s="40"/>
      <c r="F40" s="40"/>
    </row>
    <row r="41" spans="1:6" ht="390">
      <c r="A41" s="135" t="str">
        <f>Synthèse!A52</f>
        <v>Scripts</v>
      </c>
      <c r="B41" s="12" t="str">
        <f>Synthèse!B52</f>
        <v>7.1</v>
      </c>
      <c r="C41" s="3" t="str">
        <f>Synthèse!C52</f>
        <v>Chaque script est-il, si nécessaire, compatible avec les technologies d’assistance ?</v>
      </c>
      <c r="D41" s="12" t="s">
        <v>30</v>
      </c>
      <c r="E41" s="3" t="s">
        <v>412</v>
      </c>
      <c r="F41" s="7"/>
    </row>
    <row r="42" spans="1:6" ht="143.25">
      <c r="A42" s="135"/>
      <c r="B42" s="12" t="str">
        <f>Synthèse!B53</f>
        <v>7.2</v>
      </c>
      <c r="C42" s="3" t="str">
        <f>Synthèse!C53</f>
        <v>Pour chaque script ayant une alternative, cette alternative est-elle pertinente ?</v>
      </c>
      <c r="D42" s="12" t="s">
        <v>31</v>
      </c>
      <c r="E42" s="3" t="s">
        <v>409</v>
      </c>
      <c r="F42" s="7"/>
    </row>
    <row r="43" spans="1:6" ht="42.75">
      <c r="A43" s="135"/>
      <c r="B43" s="12" t="str">
        <f>Synthèse!B54</f>
        <v>7.3</v>
      </c>
      <c r="C43" s="3" t="str">
        <f>Synthèse!C54</f>
        <v>Chaque script est-il contrôlable par le clavier et par tout dispositif de pointage (hors cas particuliers) ?</v>
      </c>
      <c r="D43" s="12" t="s">
        <v>29</v>
      </c>
      <c r="E43" s="7"/>
      <c r="F43" s="7"/>
    </row>
    <row r="44" spans="1:6" ht="42.75">
      <c r="A44" s="135"/>
      <c r="B44" s="12" t="str">
        <f>Synthèse!B55</f>
        <v>7.4</v>
      </c>
      <c r="C44" s="3" t="str">
        <f>Synthèse!C55</f>
        <v>Pour chaque script qui initie un changement de contexte, l’utilisateur est-il averti ou en a-t-il le contrôle ?</v>
      </c>
      <c r="D44" s="12" t="s">
        <v>31</v>
      </c>
      <c r="E44" s="7"/>
      <c r="F44" s="7"/>
    </row>
    <row r="45" spans="1:6" ht="42.75">
      <c r="A45" s="135"/>
      <c r="B45" s="12" t="str">
        <f>Synthèse!B56</f>
        <v>7.5</v>
      </c>
      <c r="C45" s="3" t="str">
        <f>Synthèse!C56</f>
        <v>Dans chaque page web, les messages de statut sont-ils correctement restitués par les technologies d’assistance ?</v>
      </c>
      <c r="D45" s="12" t="s">
        <v>31</v>
      </c>
      <c r="E45" s="7"/>
      <c r="F45" s="7"/>
    </row>
    <row r="46" spans="1:6" ht="30" customHeight="1">
      <c r="A46" s="135" t="str">
        <f>Synthèse!A58</f>
        <v>Éléments obligatoires</v>
      </c>
      <c r="B46" s="41" t="str">
        <f>Synthèse!B58</f>
        <v>8.1</v>
      </c>
      <c r="C46" s="40" t="str">
        <f>Synthèse!C58</f>
        <v>Chaque page web est-elle définie par un type de document ?</v>
      </c>
      <c r="D46" s="41" t="s">
        <v>31</v>
      </c>
      <c r="E46" s="40"/>
      <c r="F46" s="40"/>
    </row>
    <row r="47" spans="1:6" ht="42.75">
      <c r="A47" s="135"/>
      <c r="B47" s="41" t="str">
        <f>Synthèse!B59</f>
        <v>8.2</v>
      </c>
      <c r="C47" s="40" t="str">
        <f>Synthèse!C59</f>
        <v>Pour chaque page web, le code source généré est-il valide selon le type de document spécifié (hors cas particuliers) ?</v>
      </c>
      <c r="D47" s="41" t="s">
        <v>31</v>
      </c>
      <c r="E47" s="40"/>
      <c r="F47" s="40"/>
    </row>
    <row r="48" spans="1:6" ht="28.5">
      <c r="A48" s="135"/>
      <c r="B48" s="41" t="str">
        <f>Synthèse!B60</f>
        <v>8.3</v>
      </c>
      <c r="C48" s="40" t="str">
        <f>Synthèse!C60</f>
        <v>Dans chaque page web, la langue par défaut est-elle présente ?</v>
      </c>
      <c r="D48" s="41" t="s">
        <v>31</v>
      </c>
      <c r="E48" s="40"/>
      <c r="F48" s="40"/>
    </row>
    <row r="49" spans="1:6" ht="28.5">
      <c r="A49" s="135"/>
      <c r="B49" s="41" t="str">
        <f>Synthèse!B61</f>
        <v>8.4</v>
      </c>
      <c r="C49" s="40" t="str">
        <f>Synthèse!C61</f>
        <v>Pour chaque page web ayant une langue par défaut, le code de langue est-il pertinent ?</v>
      </c>
      <c r="D49" s="41" t="s">
        <v>31</v>
      </c>
      <c r="E49" s="40"/>
      <c r="F49" s="40"/>
    </row>
    <row r="50" spans="1:6" ht="15">
      <c r="A50" s="135"/>
      <c r="B50" s="41" t="str">
        <f>Synthèse!B62</f>
        <v>8.5</v>
      </c>
      <c r="C50" s="40" t="str">
        <f>Synthèse!C62</f>
        <v>Chaque page web a-t-elle un titre de page ?</v>
      </c>
      <c r="D50" s="41" t="s">
        <v>31</v>
      </c>
      <c r="E50" s="40"/>
      <c r="F50" s="40"/>
    </row>
    <row r="51" spans="1:6" ht="28.5">
      <c r="A51" s="135"/>
      <c r="B51" s="41" t="str">
        <f>Synthèse!B63</f>
        <v>8.6</v>
      </c>
      <c r="C51" s="40" t="str">
        <f>Synthèse!C63</f>
        <v>Pour chaque page web ayant un titre de page, ce titre est-il pertinent ?</v>
      </c>
      <c r="D51" s="41" t="s">
        <v>29</v>
      </c>
      <c r="E51" s="40"/>
      <c r="F51" s="40"/>
    </row>
    <row r="52" spans="1:6" ht="42.75">
      <c r="A52" s="135"/>
      <c r="B52" s="41" t="str">
        <f>Synthèse!B64</f>
        <v>8.7</v>
      </c>
      <c r="C52" s="40" t="str">
        <f>Synthèse!C64</f>
        <v>Dans chaque page web, chaque changement de langue est-il indiqué dans le code source (hors cas particuliers) ?</v>
      </c>
      <c r="D52" s="41" t="s">
        <v>31</v>
      </c>
      <c r="E52" s="40"/>
      <c r="F52" s="40"/>
    </row>
    <row r="53" spans="1:6" ht="42.75">
      <c r="A53" s="135"/>
      <c r="B53" s="41" t="str">
        <f>Synthèse!B65</f>
        <v>8.8</v>
      </c>
      <c r="C53" s="40" t="str">
        <f>Synthèse!C65</f>
        <v>Dans chaque page web, le code de langue de chaque changement de langue est-il valide et pertinent ?</v>
      </c>
      <c r="D53" s="41" t="s">
        <v>31</v>
      </c>
      <c r="E53" s="40"/>
      <c r="F53" s="40"/>
    </row>
    <row r="54" spans="1:6" ht="57">
      <c r="A54" s="135"/>
      <c r="B54" s="41" t="str">
        <f>Synthèse!B66</f>
        <v>8.9</v>
      </c>
      <c r="C54" s="40" t="str">
        <f>Synthèse!C66</f>
        <v>Dans chaque page web, les balises ne doivent pas être utilisées uniquement à des fins de présentation. Cette règle est-elle respectée ?</v>
      </c>
      <c r="D54" s="41" t="s">
        <v>29</v>
      </c>
      <c r="E54" s="40" t="s">
        <v>413</v>
      </c>
      <c r="F54" s="40"/>
    </row>
    <row r="55" spans="1:6" ht="28.5">
      <c r="A55" s="135"/>
      <c r="B55" s="41" t="str">
        <f>Synthèse!B67</f>
        <v>8.10</v>
      </c>
      <c r="C55" s="40" t="str">
        <f>Synthèse!C67</f>
        <v>Dans chaque page web, les changements du sens de lecture sont-ils signalés ?</v>
      </c>
      <c r="D55" s="41" t="s">
        <v>31</v>
      </c>
      <c r="E55" s="40"/>
      <c r="F55" s="40"/>
    </row>
    <row r="56" spans="1:6" ht="28.5">
      <c r="A56" s="135" t="str">
        <f>Synthèse!A69</f>
        <v>Structure</v>
      </c>
      <c r="B56" s="69" t="str">
        <f>Synthèse!B69</f>
        <v>9.1</v>
      </c>
      <c r="C56" s="44" t="str">
        <f>Synthèse!C69</f>
        <v>Dans chaque page web, l’information est-elle structurée par l’utilisation appropriée de titres ?</v>
      </c>
      <c r="D56" s="69" t="s">
        <v>29</v>
      </c>
      <c r="E56" s="44"/>
      <c r="F56" s="44"/>
    </row>
    <row r="57" spans="1:6" ht="42.75">
      <c r="A57" s="135"/>
      <c r="B57" s="69" t="str">
        <f>Synthèse!B70</f>
        <v>9.2</v>
      </c>
      <c r="C57" s="44" t="str">
        <f>Synthèse!C70</f>
        <v>Dans chaque page web, la structure du document est-elle cohérente (hors cas particuliers) ?</v>
      </c>
      <c r="D57" s="69" t="s">
        <v>31</v>
      </c>
      <c r="E57" s="44"/>
      <c r="F57" s="44"/>
    </row>
    <row r="58" spans="1:6" ht="28.5">
      <c r="A58" s="135"/>
      <c r="B58" s="69" t="str">
        <f>Synthèse!B71</f>
        <v>9.3</v>
      </c>
      <c r="C58" s="44" t="str">
        <f>Synthèse!C71</f>
        <v>Dans chaque page web, chaque liste est-elle correctement structurée ?</v>
      </c>
      <c r="D58" s="69" t="s">
        <v>29</v>
      </c>
      <c r="E58" s="44"/>
      <c r="F58" s="44"/>
    </row>
    <row r="59" spans="1:6" ht="28.5">
      <c r="A59" s="135"/>
      <c r="B59" s="69" t="str">
        <f>Synthèse!B72</f>
        <v>9.4</v>
      </c>
      <c r="C59" s="44" t="str">
        <f>Synthèse!C72</f>
        <v>Dans chaque page web, chaque citation est-elle correctement indiquée ?</v>
      </c>
      <c r="D59" s="69" t="s">
        <v>31</v>
      </c>
      <c r="E59" s="44"/>
      <c r="F59" s="44"/>
    </row>
    <row r="60" spans="1:6" ht="42.75">
      <c r="A60" s="135" t="str">
        <f>Synthèse!A74</f>
        <v>Présentation</v>
      </c>
      <c r="B60" s="41" t="str">
        <f>Synthèse!B74</f>
        <v>10.1</v>
      </c>
      <c r="C60" s="40" t="str">
        <f>Synthèse!C74</f>
        <v>Dans le site web, des feuilles de styles sont-elles utilisées pour contrôler la présentation de l’information ?</v>
      </c>
      <c r="D60" s="41" t="s">
        <v>29</v>
      </c>
      <c r="E60" s="40"/>
      <c r="F60" s="40"/>
    </row>
    <row r="61" spans="1:6" ht="42.75">
      <c r="A61" s="135"/>
      <c r="B61" s="41" t="str">
        <f>Synthèse!B75</f>
        <v>10.2</v>
      </c>
      <c r="C61" s="40" t="str">
        <f>Synthèse!C75</f>
        <v>Dans chaque page web, le contenu visible reste-t-il présent lorsque les feuilles de styles sont désactivées ?</v>
      </c>
      <c r="D61" s="41" t="s">
        <v>29</v>
      </c>
      <c r="E61" s="40"/>
      <c r="F61" s="40"/>
    </row>
    <row r="62" spans="1:6" ht="42.75">
      <c r="A62" s="135"/>
      <c r="B62" s="41" t="str">
        <f>Synthèse!B76</f>
        <v>10.3</v>
      </c>
      <c r="C62" s="40" t="str">
        <f>Synthèse!C76</f>
        <v>Dans chaque page web, l’information reste-t-elle compréhensible lorsque les feuilles de styles sont désactivées ?</v>
      </c>
      <c r="D62" s="41" t="s">
        <v>29</v>
      </c>
      <c r="E62" s="40"/>
      <c r="F62" s="40"/>
    </row>
    <row r="63" spans="1:6" ht="57">
      <c r="A63" s="135"/>
      <c r="B63" s="41" t="str">
        <f>Synthèse!B77</f>
        <v>10.4</v>
      </c>
      <c r="C63" s="40" t="str">
        <f>Synthèse!C77</f>
        <v>Dans chaque page web, le texte reste-t-il lisible lorsque la taille des caractères est augmentée jusqu’à 200%, au moins (hors cas particuliers) ?</v>
      </c>
      <c r="D63" s="41" t="s">
        <v>29</v>
      </c>
      <c r="E63" s="40"/>
      <c r="F63" s="40"/>
    </row>
    <row r="64" spans="1:6" ht="42.75">
      <c r="A64" s="135"/>
      <c r="B64" s="41" t="str">
        <f>Synthèse!B78</f>
        <v>10.5</v>
      </c>
      <c r="C64" s="40" t="str">
        <f>Synthèse!C78</f>
        <v>Dans chaque page web, les déclarations CSS de couleurs de fond d’élément et de police sont-elles correctement utilisées ?</v>
      </c>
      <c r="D64" s="41" t="s">
        <v>29</v>
      </c>
      <c r="E64" s="40"/>
      <c r="F64" s="40"/>
    </row>
    <row r="65" spans="1:6" ht="42.75">
      <c r="A65" s="135"/>
      <c r="B65" s="41" t="str">
        <f>Synthèse!B79</f>
        <v>10.6</v>
      </c>
      <c r="C65" s="40" t="str">
        <f>Synthèse!C79</f>
        <v>Dans chaque page web, chaque lien dont la nature n’est pas évidente est-il visible par rapport au texte environnant ?</v>
      </c>
      <c r="D65" s="41" t="s">
        <v>31</v>
      </c>
      <c r="E65" s="40"/>
      <c r="F65" s="40"/>
    </row>
    <row r="66" spans="1:6" ht="57">
      <c r="A66" s="135"/>
      <c r="B66" s="41" t="str">
        <f>Synthèse!B80</f>
        <v>10.7</v>
      </c>
      <c r="C66" s="40" t="str">
        <f>Synthèse!C80</f>
        <v>Dans chaque page web, pour chaque élément recevant le focus, la prise de focus est-elle visible ?</v>
      </c>
      <c r="D66" s="41" t="s">
        <v>30</v>
      </c>
      <c r="E66" s="40" t="s">
        <v>414</v>
      </c>
      <c r="F66" s="40"/>
    </row>
    <row r="67" spans="1:6" ht="42.75">
      <c r="A67" s="135"/>
      <c r="B67" s="41" t="str">
        <f>Synthèse!B81</f>
        <v>10.8</v>
      </c>
      <c r="C67" s="40" t="str">
        <f>Synthèse!C81</f>
        <v>Pour chaque page web, les contenus cachés ont-ils vocation à être ignorés par les technologies d’assistance ?</v>
      </c>
      <c r="D67" s="41" t="s">
        <v>29</v>
      </c>
      <c r="E67" s="40"/>
      <c r="F67" s="40"/>
    </row>
    <row r="68" spans="1:6" ht="42.75">
      <c r="A68" s="135"/>
      <c r="B68" s="41" t="str">
        <f>Synthèse!B82</f>
        <v>10.9</v>
      </c>
      <c r="C68" s="40" t="str">
        <f>Synthèse!C82</f>
        <v>Dans chaque page web, l’information ne doit pas être donnée uniquement par la forme, taille ou position. Cette règle est-elle respectée ?</v>
      </c>
      <c r="D68" s="41" t="s">
        <v>29</v>
      </c>
      <c r="E68" s="40"/>
      <c r="F68" s="40"/>
    </row>
    <row r="69" spans="1:6" ht="57">
      <c r="A69" s="135"/>
      <c r="B69" s="41" t="str">
        <f>Synthèse!B83</f>
        <v>10.10</v>
      </c>
      <c r="C69" s="40" t="str">
        <f>Synthèse!C83</f>
        <v>Dans chaque page web, l’information ne doit pas être donnée par la forme, taille ou position uniquement. Cette règle est-elle implémentée de façon pertinente ?</v>
      </c>
      <c r="D69" s="41" t="s">
        <v>29</v>
      </c>
      <c r="E69" s="40"/>
      <c r="F69" s="40"/>
    </row>
    <row r="70" spans="1:6" ht="85.5">
      <c r="A70" s="135"/>
      <c r="B70" s="41" t="str">
        <f>Synthèse!B84</f>
        <v>10.11</v>
      </c>
      <c r="C70" s="40" t="str">
        <f>Synthèse!C84</f>
        <v>Pour chaque page web, les contenus peuvent-ils être présentés sans avoir recours à un défilement vertical pour une fenêtre ayant une hauteur de 256px ou à un défilement horizontal pour une fenêtre ayant une largeur de 320px (hors cas particuliers) ?</v>
      </c>
      <c r="D70" s="41" t="s">
        <v>29</v>
      </c>
      <c r="E70" s="40"/>
      <c r="F70" s="40"/>
    </row>
    <row r="71" spans="1:6" ht="57">
      <c r="A71" s="135"/>
      <c r="B71" s="41" t="str">
        <f>Synthèse!B85</f>
        <v>10.12</v>
      </c>
      <c r="C71" s="40" t="str">
        <f>Synthèse!C85</f>
        <v>Dans chaque page web, les propriétés d’espacement du texte peuvent-elles être redéfinies par l’utilisateur sans perte de contenu ou de fonctionnalité (hors cas particuliers) ?</v>
      </c>
      <c r="D71" s="41" t="s">
        <v>29</v>
      </c>
      <c r="E71" s="40"/>
      <c r="F71" s="40"/>
    </row>
    <row r="72" spans="1:6" ht="71.25">
      <c r="A72" s="135"/>
      <c r="B72" s="41" t="str">
        <f>Synthèse!B86</f>
        <v>10.13</v>
      </c>
      <c r="C72" s="40" t="str">
        <f>Synthèse!C86</f>
        <v>Dans chaque page web, les contenus additionnels apparaissant à la prise de focus ou au survol d’un composant d’interface sont-ils contrôlables par l’utilisateur (hors cas particuliers) ?</v>
      </c>
      <c r="D72" s="41" t="s">
        <v>31</v>
      </c>
      <c r="E72" s="40"/>
      <c r="F72" s="40"/>
    </row>
    <row r="73" spans="1:6" ht="57">
      <c r="A73" s="135"/>
      <c r="B73" s="41" t="str">
        <f>Synthèse!B87</f>
        <v>10.14</v>
      </c>
      <c r="C73" s="40" t="str">
        <f>Synthèse!C87</f>
        <v>Dans chaque page web, les contenus additionnels apparaissant via les styles CSS uniquement peuvent-ils être rendus visibles au clavier et par tout dispositif de pointage ?</v>
      </c>
      <c r="D73" s="41" t="s">
        <v>31</v>
      </c>
      <c r="E73" s="40"/>
      <c r="F73" s="40"/>
    </row>
    <row r="74" spans="1:6" ht="28.5">
      <c r="A74" s="135" t="str">
        <f>Synthèse!A89</f>
        <v>Formulaires</v>
      </c>
      <c r="B74" s="12" t="str">
        <f>Synthèse!B89</f>
        <v>11.1</v>
      </c>
      <c r="C74" s="3" t="str">
        <f>Synthèse!C89</f>
        <v>Chaque champ de formulaire a-t-il une étiquette ?</v>
      </c>
      <c r="D74" s="12" t="s">
        <v>31</v>
      </c>
      <c r="E74" s="3"/>
      <c r="F74" s="3"/>
    </row>
    <row r="75" spans="1:6" ht="42.75">
      <c r="A75" s="135"/>
      <c r="B75" s="12" t="str">
        <f>Synthèse!B90</f>
        <v>11.2</v>
      </c>
      <c r="C75" s="3" t="str">
        <f>Synthèse!C90</f>
        <v>Chaque étiquette associée à un champ de formulaire est-elle pertinente (hors cas particuliers) ?</v>
      </c>
      <c r="D75" s="12" t="s">
        <v>31</v>
      </c>
      <c r="E75" s="3"/>
      <c r="F75" s="3"/>
    </row>
    <row r="76" spans="1:6" ht="71.25">
      <c r="A76" s="135"/>
      <c r="B76" s="12" t="str">
        <f>Synthèse!B91</f>
        <v>11.3</v>
      </c>
      <c r="C76" s="3" t="str">
        <f>Synthèse!C91</f>
        <v>Dans chaque formulaire, chaque étiquette associée à un champ de formulaire ayant la même fonction et répété plusieurs fois dans une même page ou dans un ensemble de pages est-elle cohérente ?</v>
      </c>
      <c r="D76" s="12" t="s">
        <v>31</v>
      </c>
      <c r="E76" s="3"/>
      <c r="F76" s="3"/>
    </row>
    <row r="77" spans="1:6" ht="42.75">
      <c r="A77" s="135"/>
      <c r="B77" s="12" t="str">
        <f>Synthèse!B92</f>
        <v>11.4</v>
      </c>
      <c r="C77" s="3" t="str">
        <f>Synthèse!C92</f>
        <v>Dans chaque formulaire, chaque étiquette de champ et son champ associé sont-ils accolés (hors cas particuliers) ?</v>
      </c>
      <c r="D77" s="12" t="s">
        <v>31</v>
      </c>
      <c r="E77" s="3"/>
      <c r="F77" s="3"/>
    </row>
    <row r="78" spans="1:6" ht="28.5">
      <c r="A78" s="135"/>
      <c r="B78" s="12" t="str">
        <f>Synthèse!B93</f>
        <v>11.5</v>
      </c>
      <c r="C78" s="3" t="str">
        <f>Synthèse!C93</f>
        <v>Dans chaque formulaire, les champs de même nature sont-ils regroupés, si nécessaire ?</v>
      </c>
      <c r="D78" s="12" t="s">
        <v>31</v>
      </c>
      <c r="E78" s="3"/>
      <c r="F78" s="3"/>
    </row>
    <row r="79" spans="1:6" ht="28.5">
      <c r="A79" s="135"/>
      <c r="B79" s="12" t="str">
        <f>Synthèse!B94</f>
        <v>11.6</v>
      </c>
      <c r="C79" s="3" t="str">
        <f>Synthèse!C94</f>
        <v>Dans chaque formulaire, chaque regroupement de champs de formulaire a-t-il une légende ?</v>
      </c>
      <c r="D79" s="12" t="s">
        <v>31</v>
      </c>
      <c r="E79" s="7"/>
      <c r="F79" s="7"/>
    </row>
    <row r="80" spans="1:6" ht="42.75">
      <c r="A80" s="135"/>
      <c r="B80" s="12" t="str">
        <f>Synthèse!B95</f>
        <v>11.7</v>
      </c>
      <c r="C80" s="3" t="str">
        <f>Synthèse!C95</f>
        <v>Dans chaque formulaire, chaque légende associée à un regroupement de champs de même nature est-elle pertinente ?</v>
      </c>
      <c r="D80" s="12" t="s">
        <v>31</v>
      </c>
      <c r="E80" s="7"/>
      <c r="F80" s="7"/>
    </row>
    <row r="81" spans="1:6" ht="42.75">
      <c r="A81" s="135"/>
      <c r="B81" s="12" t="str">
        <f>Synthèse!B96</f>
        <v>11.8</v>
      </c>
      <c r="C81" s="3" t="str">
        <f>Synthèse!C96</f>
        <v>Dans chaque formulaire, les items de même nature d’une liste de choix sont-ils regroupées de manière pertinente ?</v>
      </c>
      <c r="D81" s="12" t="s">
        <v>31</v>
      </c>
      <c r="E81" s="7"/>
      <c r="F81" s="7"/>
    </row>
    <row r="82" spans="1:6" ht="28.5">
      <c r="A82" s="135"/>
      <c r="B82" s="12" t="str">
        <f>Synthèse!B97</f>
        <v>11.9</v>
      </c>
      <c r="C82" s="3" t="str">
        <f>Synthèse!C97</f>
        <v>Dans chaque formulaire, l’intitulé de chaque bouton est-il pertinent (hors cas particuliers) ?</v>
      </c>
      <c r="D82" s="12" t="s">
        <v>31</v>
      </c>
      <c r="E82" s="7"/>
      <c r="F82" s="7"/>
    </row>
    <row r="83" spans="1:6" ht="42.75">
      <c r="A83" s="135"/>
      <c r="B83" s="12" t="str">
        <f>Synthèse!B98</f>
        <v>11.10</v>
      </c>
      <c r="C83" s="3" t="str">
        <f>Synthèse!C98</f>
        <v>Dans chaque formulaire, le contrôle de saisie est-il utilisé de manière pertinente (hors cas particuliers) ?</v>
      </c>
      <c r="D83" s="12" t="s">
        <v>31</v>
      </c>
      <c r="E83" s="7"/>
      <c r="F83" s="7"/>
    </row>
    <row r="84" spans="1:6" ht="57">
      <c r="A84" s="135"/>
      <c r="B84" s="12" t="str">
        <f>Synthèse!B99</f>
        <v>11.11</v>
      </c>
      <c r="C84" s="3" t="str">
        <f>Synthèse!C99</f>
        <v>Dans chaque formulaire, le contrôle de saisie est-il accompagné, si nécessaire, de suggestions facilitant la correction des erreurs de saisie ?</v>
      </c>
      <c r="D84" s="12" t="s">
        <v>31</v>
      </c>
      <c r="E84" s="7"/>
      <c r="F84" s="7"/>
    </row>
    <row r="85" spans="1:6" ht="85.5">
      <c r="A85" s="135"/>
      <c r="B85" s="12" t="str">
        <f>Synthèse!B100</f>
        <v>11.12</v>
      </c>
      <c r="C85" s="3" t="str">
        <f>Synthèse!C100</f>
        <v>Pour chaque formulaire qui modifie ou supprime des données, ou qui transmet des réponses à un test ou à un examen, ou dont la validation a des conséquences financières ou juridiques, la saisie des données vérifie-t-elle une de ces conditions ?</v>
      </c>
      <c r="D85" s="12" t="s">
        <v>31</v>
      </c>
      <c r="E85" s="7"/>
      <c r="F85" s="7"/>
    </row>
    <row r="86" spans="1:6" ht="57">
      <c r="A86" s="135"/>
      <c r="B86" s="12" t="str">
        <f>Synthèse!B101</f>
        <v>11.13</v>
      </c>
      <c r="C86" s="3" t="str">
        <f>Synthèse!C101</f>
        <v>La finalité d’un champ de saisie peut-elle être déduite pour faciliter le remplissage automatique des champs avec les données de l’utilisateur ?</v>
      </c>
      <c r="D86" s="12" t="s">
        <v>31</v>
      </c>
      <c r="E86" s="7"/>
      <c r="F86" s="7"/>
    </row>
    <row r="87" spans="1:6" ht="42.75">
      <c r="A87" s="135" t="str">
        <f>Synthèse!A103</f>
        <v>Navigation</v>
      </c>
      <c r="B87" s="41" t="str">
        <f>Synthèse!B103</f>
        <v>12.1</v>
      </c>
      <c r="C87" s="40" t="str">
        <f>Synthèse!C103</f>
        <v>Chaque ensemble de pages dispose-t-il de deux systèmes de navigation différents, au moins (hors cas particuliers) ?</v>
      </c>
      <c r="D87" s="41" t="s">
        <v>31</v>
      </c>
      <c r="E87" s="40"/>
      <c r="F87" s="40"/>
    </row>
    <row r="88" spans="1:6" ht="42.75">
      <c r="A88" s="135"/>
      <c r="B88" s="41" t="str">
        <f>Synthèse!B104</f>
        <v>12.2</v>
      </c>
      <c r="C88" s="40" t="str">
        <f>Synthèse!C104</f>
        <v>Dans chaque ensemble de pages, le menu et les barres de navigation sont-ils toujours à la même place (hors cas particuliers) ?</v>
      </c>
      <c r="D88" s="41" t="s">
        <v>31</v>
      </c>
      <c r="E88" s="40"/>
      <c r="F88" s="40"/>
    </row>
    <row r="89" spans="1:6" ht="15">
      <c r="A89" s="135"/>
      <c r="B89" s="41" t="str">
        <f>Synthèse!B105</f>
        <v>12.3</v>
      </c>
      <c r="C89" s="40" t="str">
        <f>Synthèse!C105</f>
        <v>La page « plan du site » est-elle pertinente ?</v>
      </c>
      <c r="D89" s="41" t="s">
        <v>31</v>
      </c>
      <c r="E89" s="40"/>
      <c r="F89" s="40"/>
    </row>
    <row r="90" spans="1:6" ht="42.75">
      <c r="A90" s="135"/>
      <c r="B90" s="41" t="str">
        <f>Synthèse!B106</f>
        <v>12.4</v>
      </c>
      <c r="C90" s="40" t="str">
        <f>Synthèse!C106</f>
        <v>Dans chaque ensemble de pages, la page « plan du site » est-elle atteignable de manière identique ?</v>
      </c>
      <c r="D90" s="41" t="s">
        <v>31</v>
      </c>
      <c r="E90" s="40"/>
      <c r="F90" s="40"/>
    </row>
    <row r="91" spans="1:6" ht="42.75">
      <c r="A91" s="135"/>
      <c r="B91" s="41" t="str">
        <f>Synthèse!B107</f>
        <v>12.5</v>
      </c>
      <c r="C91" s="40" t="str">
        <f>Synthèse!C107</f>
        <v>Dans chaque ensemble de pages, le moteur de recherche est-il atteignable de manière identique ?</v>
      </c>
      <c r="D91" s="41" t="s">
        <v>31</v>
      </c>
      <c r="E91" s="40"/>
      <c r="F91" s="40"/>
    </row>
    <row r="92" spans="1:6" ht="85.5">
      <c r="A92" s="135"/>
      <c r="B92" s="41" t="str">
        <f>Synthèse!B108</f>
        <v>12.6</v>
      </c>
      <c r="C92" s="40" t="str">
        <f>Synthèse!C108</f>
        <v>Les zones de regroupement de contenus présentes dans plusieurs pages web (zones d’en-tête, de navigation principale, de contenu principal, de pied de page et de moteur de recherche) peuvent-elles être atteintes ou évitées ?</v>
      </c>
      <c r="D92" s="41" t="s">
        <v>31</v>
      </c>
      <c r="E92" s="40"/>
      <c r="F92" s="40"/>
    </row>
    <row r="93" spans="1:6" ht="42.75">
      <c r="A93" s="135"/>
      <c r="B93" s="41" t="str">
        <f>Synthèse!B109</f>
        <v>12.7</v>
      </c>
      <c r="C93" s="40" t="str">
        <f>Synthèse!C109</f>
        <v>Dans chaque page web, un lien d’évitement ou d’accès rapide à la zone de contenu principal est-il présent (hors cas particuliers) ?</v>
      </c>
      <c r="D93" s="41" t="s">
        <v>31</v>
      </c>
      <c r="E93" s="40"/>
      <c r="F93" s="40"/>
    </row>
    <row r="94" spans="1:6" ht="28.5">
      <c r="A94" s="135"/>
      <c r="B94" s="41" t="str">
        <f>Synthèse!B110</f>
        <v>12.8</v>
      </c>
      <c r="C94" s="40" t="str">
        <f>Synthèse!C110</f>
        <v>Dans chaque page web, l’ordre de tabulation est-il cohérent ?</v>
      </c>
      <c r="D94" s="41" t="s">
        <v>29</v>
      </c>
      <c r="E94" s="40"/>
      <c r="F94" s="40"/>
    </row>
    <row r="95" spans="1:6" ht="42.75">
      <c r="A95" s="135"/>
      <c r="B95" s="41" t="str">
        <f>Synthèse!B111</f>
        <v>12.9</v>
      </c>
      <c r="C95" s="40" t="str">
        <f>Synthèse!C111</f>
        <v>Dans chaque page web, la navigation ne doit pas contenir de piège au clavier. Cette règle est-elle respectée ?</v>
      </c>
      <c r="D95" s="41" t="s">
        <v>29</v>
      </c>
      <c r="E95" s="40"/>
      <c r="F95" s="40"/>
    </row>
    <row r="96" spans="1:6" ht="57">
      <c r="A96" s="135"/>
      <c r="B96" s="41" t="str">
        <f>Synthèse!B112</f>
        <v>12.10</v>
      </c>
      <c r="C96" s="40" t="str">
        <f>Synthèse!C112</f>
        <v>Dans chaque page web, les raccourcis clavier n’utilisant qu’une seule touche (lettre minuscule ou majuscule, ponctuation, chiffre ou symbole) sont-ils contrôlables par l’utilisateur ?</v>
      </c>
      <c r="D96" s="41" t="s">
        <v>31</v>
      </c>
      <c r="E96" s="40"/>
      <c r="F96" s="40"/>
    </row>
    <row r="97" spans="1:6" ht="71.25">
      <c r="A97" s="135"/>
      <c r="B97" s="41" t="str">
        <f>Synthèse!B113</f>
        <v>12.11</v>
      </c>
      <c r="C97" s="40" t="str">
        <f>Synthèse!C113</f>
        <v>Dans chaque page web, les contenus additionnels apparaissant au survol, à la prise de focus ou à l’activation d’un composant d’interface sont-ils si nécessaire atteignables au clavier ?</v>
      </c>
      <c r="D97" s="41" t="s">
        <v>29</v>
      </c>
      <c r="E97" s="40"/>
      <c r="F97" s="40"/>
    </row>
    <row r="98" spans="1:6" ht="42.75">
      <c r="A98" s="135" t="str">
        <f>Synthèse!A115</f>
        <v>Consultation</v>
      </c>
      <c r="B98" s="12" t="str">
        <f>Synthèse!B115</f>
        <v>13.1</v>
      </c>
      <c r="C98" s="3" t="str">
        <f>Synthèse!C115</f>
        <v>Pour chaque page web, l’utilisateur a-t-il le contrôle de chaque limite de temps modifiant le contenu (hors cas particuliers) ?</v>
      </c>
      <c r="D98" s="12" t="s">
        <v>31</v>
      </c>
      <c r="E98" s="3"/>
      <c r="F98" s="3"/>
    </row>
    <row r="99" spans="1:6" ht="57">
      <c r="A99" s="135"/>
      <c r="B99" s="12" t="str">
        <f>Synthèse!B116</f>
        <v>13.2</v>
      </c>
      <c r="C99" s="3" t="str">
        <f>Synthèse!C116</f>
        <v>Dans chaque page web, l’ouverture d’une nouvelle fenêtre ne doit pas être déclenchée sans action de l’utilisateur. Cette règle est-elle respectée ?</v>
      </c>
      <c r="D99" s="12" t="s">
        <v>31</v>
      </c>
      <c r="E99" s="3"/>
      <c r="F99" s="3"/>
    </row>
    <row r="100" spans="1:6" ht="57">
      <c r="A100" s="135"/>
      <c r="B100" s="12" t="str">
        <f>Synthèse!B117</f>
        <v>13.3</v>
      </c>
      <c r="C100" s="3" t="str">
        <f>Synthèse!C117</f>
        <v>Dans chaque page web, chaque document bureautique en téléchargement possède-t-il, si nécessaire, une version accessible (hors cas particuliers) ?</v>
      </c>
      <c r="D100" s="12" t="s">
        <v>31</v>
      </c>
      <c r="E100" s="3"/>
      <c r="F100" s="3"/>
    </row>
    <row r="101" spans="1:6" ht="42.75">
      <c r="A101" s="135"/>
      <c r="B101" s="12" t="str">
        <f>Synthèse!B118</f>
        <v>13.4</v>
      </c>
      <c r="C101" s="3" t="str">
        <f>Synthèse!C118</f>
        <v>Pour chaque document bureautique ayant une version accessible, cette version offre-t-elle la même information ?</v>
      </c>
      <c r="D101" s="12" t="s">
        <v>31</v>
      </c>
      <c r="E101" s="3"/>
      <c r="F101" s="3"/>
    </row>
    <row r="102" spans="1:6" ht="42.75">
      <c r="A102" s="135"/>
      <c r="B102" s="12" t="str">
        <f>Synthèse!B119</f>
        <v>13.5</v>
      </c>
      <c r="C102" s="3" t="str">
        <f>Synthèse!C119</f>
        <v>Dans chaque page web, chaque contenu cryptique (art ASCII, émoticon, syntaxe cryptique) a-t-il une alternative ?</v>
      </c>
      <c r="D102" s="12" t="s">
        <v>31</v>
      </c>
      <c r="E102" s="3"/>
      <c r="F102" s="3"/>
    </row>
    <row r="103" spans="1:6" ht="57">
      <c r="A103" s="135"/>
      <c r="B103" s="12" t="str">
        <f>Synthèse!B120</f>
        <v>13.6</v>
      </c>
      <c r="C103" s="3" t="str">
        <f>Synthèse!C120</f>
        <v>Dans chaque page web, pour chaque contenu cryptique (art ASCII, émoticon, syntaxe cryptique) ayant une alternative, cette alternative est-elle pertinente ?</v>
      </c>
      <c r="D103" s="12" t="s">
        <v>31</v>
      </c>
      <c r="E103" s="3"/>
      <c r="F103" s="3"/>
    </row>
    <row r="104" spans="1:6" ht="42.75">
      <c r="A104" s="135"/>
      <c r="B104" s="12" t="str">
        <f>Synthèse!B121</f>
        <v>13.7</v>
      </c>
      <c r="C104" s="3" t="str">
        <f>Synthèse!C121</f>
        <v>Dans chaque page web, les changements brusques de luminosité ou les effets de flash sont-ils correctement utilisés ?</v>
      </c>
      <c r="D104" s="12" t="s">
        <v>31</v>
      </c>
      <c r="E104" s="3"/>
      <c r="F104" s="3"/>
    </row>
    <row r="105" spans="1:6" ht="42.75">
      <c r="A105" s="135"/>
      <c r="B105" s="12" t="str">
        <f>Synthèse!B122</f>
        <v>13.8</v>
      </c>
      <c r="C105" s="3" t="str">
        <f>Synthèse!C122</f>
        <v>Dans chaque page web, chaque contenu en mouvement ou clignotant est-il contrôlable par l’utilisateur ?</v>
      </c>
      <c r="D105" s="12" t="s">
        <v>31</v>
      </c>
      <c r="E105" s="3"/>
      <c r="F105" s="3"/>
    </row>
    <row r="106" spans="1:6" ht="57">
      <c r="A106" s="135"/>
      <c r="B106" s="12" t="str">
        <f>Synthèse!B123</f>
        <v>13.9</v>
      </c>
      <c r="C106" s="3" t="str">
        <f>Synthèse!C123</f>
        <v>Dans chaque page web, le contenu proposé est-il consultable quelle que soit l’orientation de l’écran (portait ou paysage) (hors cas particuliers) ?</v>
      </c>
      <c r="D106" s="12" t="s">
        <v>31</v>
      </c>
      <c r="E106" s="3"/>
      <c r="F106" s="3"/>
    </row>
    <row r="107" spans="1:6" ht="71.25">
      <c r="A107" s="135"/>
      <c r="B107" s="12" t="str">
        <f>Synthèse!B124</f>
        <v>13.10</v>
      </c>
      <c r="C107" s="3" t="str">
        <f>Synthèse!C124</f>
        <v>Dans chaque page web, les fonctionnalités utilisables ou disponibles au moyen d’un geste complexe peuvent-elles être également disponibles au moyen d’un geste simple (hors cas particuliers) ?</v>
      </c>
      <c r="D107" s="12" t="s">
        <v>31</v>
      </c>
      <c r="E107" s="3"/>
      <c r="F107" s="3"/>
    </row>
    <row r="108" spans="1:6" ht="71.25">
      <c r="A108" s="135"/>
      <c r="B108" s="12" t="str">
        <f>Synthèse!B125</f>
        <v>13.11</v>
      </c>
      <c r="C108" s="3" t="str">
        <f>Synthèse!C125</f>
        <v>Dans chaque page web, les actions déclenchées au moyen d’un dispositif de pointage sur un point unique de l’écran peuvent-elles faire l’objet d’une annulation (hors cas particuliers) ?</v>
      </c>
      <c r="D108" s="12" t="s">
        <v>31</v>
      </c>
      <c r="E108" s="3"/>
      <c r="F108" s="3"/>
    </row>
    <row r="109" spans="1:6" ht="57">
      <c r="A109" s="135"/>
      <c r="B109" s="12" t="str">
        <f>Synthèse!B126</f>
        <v>13.12</v>
      </c>
      <c r="C109" s="3" t="str">
        <f>Synthèse!C126</f>
        <v>Dans chaque page web, les fonctionnalités qui impliquent un mouvement de l’appareil ou vers l’appareil peuvent-elles être satisfaites de manière alternative (hors cas particuliers) ?</v>
      </c>
      <c r="D109" s="12" t="s">
        <v>31</v>
      </c>
      <c r="E109" s="3"/>
      <c r="F109" s="3"/>
    </row>
  </sheetData>
  <autoFilter ref="D3:D109"/>
  <mergeCells count="13">
    <mergeCell ref="A87:A97"/>
    <mergeCell ref="A98:A109"/>
    <mergeCell ref="A31:A38"/>
    <mergeCell ref="A39:A40"/>
    <mergeCell ref="A41:A45"/>
    <mergeCell ref="A46:A55"/>
    <mergeCell ref="A56:A59"/>
    <mergeCell ref="A60:A73"/>
    <mergeCell ref="A18:A30"/>
    <mergeCell ref="A13:A14"/>
    <mergeCell ref="A15:A17"/>
    <mergeCell ref="A4:A12"/>
    <mergeCell ref="A74:A86"/>
  </mergeCells>
  <conditionalFormatting sqref="D4:D109">
    <cfRule type="cellIs" dxfId="4" priority="2" stopIfTrue="1" operator="equal">
      <formula>"C"</formula>
    </cfRule>
  </conditionalFormatting>
  <conditionalFormatting sqref="D4:D109">
    <cfRule type="cellIs" dxfId="3" priority="4" stopIfTrue="1" operator="equal">
      <formula>"NA"</formula>
    </cfRule>
  </conditionalFormatting>
  <conditionalFormatting sqref="D4:D109">
    <cfRule type="cellIs" dxfId="2" priority="1" stopIfTrue="1" operator="equal">
      <formula>"NCT"</formula>
    </cfRule>
    <cfRule type="cellIs" dxfId="1" priority="3" stopIfTrue="1" operator="equal">
      <formula>"NC"</formula>
    </cfRule>
  </conditionalFormatting>
  <conditionalFormatting sqref="D4:D109">
    <cfRule type="cellIs" dxfId="0" priority="5" stopIfTrue="1" operator="equal">
      <formula>"NT"</formula>
    </cfRule>
  </conditionalFormatting>
  <dataValidations count="1">
    <dataValidation type="list" showErrorMessage="1" sqref="D4:D109">
      <formula1>"C,NC,NA,NT"</formula1>
    </dataValidation>
  </dataValidations>
  <pageMargins left="0.39370078740157477" right="0.39370078740157477" top="0.78740157480314954" bottom="0.59015748031496063" header="0.39370078740157477" footer="0.39370078740157477"/>
  <pageSetup paperSize="9" scale="74" fitToWidth="0" fitToHeight="0" pageOrder="overThenDown" orientation="portrait" useFirstPageNumber="1" r:id="rId1"/>
  <headerFooter alignWithMargins="0">
    <oddHeader>&amp;LRGAA 3.0 - Relevé pour le site : wwww.site.fr&amp;R&amp;P/&amp;N - &amp;A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Z127"/>
  <sheetViews>
    <sheetView zoomScale="85" zoomScaleNormal="85" workbookViewId="0">
      <pane xSplit="7" ySplit="8" topLeftCell="H39" activePane="bottomRight" state="frozen"/>
      <selection pane="topRight" activeCell="I1" sqref="I1"/>
      <selection pane="bottomLeft" activeCell="A9" sqref="A9"/>
      <selection pane="bottomRight" activeCell="O49" sqref="O49:Q49"/>
    </sheetView>
  </sheetViews>
  <sheetFormatPr baseColWidth="10" defaultColWidth="10.77734375" defaultRowHeight="15"/>
  <cols>
    <col min="1" max="1" width="3.77734375" style="8" customWidth="1"/>
    <col min="2" max="2" width="5.33203125" style="8" customWidth="1"/>
    <col min="3" max="3" width="35.77734375" style="8" customWidth="1"/>
    <col min="4" max="4" width="5.77734375" style="30" customWidth="1"/>
    <col min="5" max="7" width="4.33203125" style="31" customWidth="1"/>
    <col min="8" max="17" width="6.33203125" style="10" customWidth="1"/>
    <col min="18" max="18" width="14.109375" style="8" customWidth="1"/>
    <col min="19" max="19" width="20.77734375" style="8" customWidth="1"/>
    <col min="20" max="20" width="30.77734375" style="8" customWidth="1"/>
    <col min="21" max="21" width="20.77734375" style="8" customWidth="1"/>
    <col min="22" max="22" width="30.77734375" style="8" customWidth="1"/>
    <col min="23" max="988" width="14.109375" style="8" customWidth="1"/>
    <col min="989" max="989" width="10.77734375" style="8" customWidth="1"/>
    <col min="990" max="16384" width="10.77734375" style="8"/>
  </cols>
  <sheetData>
    <row r="1" spans="1:988" ht="18">
      <c r="A1" s="129" t="s">
        <v>274</v>
      </c>
      <c r="B1" s="129"/>
      <c r="C1" s="129"/>
      <c r="D1" s="129"/>
      <c r="E1" s="129"/>
      <c r="F1" s="129"/>
      <c r="G1" s="129"/>
      <c r="H1" s="130"/>
      <c r="I1" s="130"/>
      <c r="J1" s="130"/>
      <c r="K1" s="130"/>
      <c r="L1" s="130"/>
      <c r="M1" s="130"/>
      <c r="N1" s="130"/>
      <c r="O1" s="130"/>
      <c r="P1" s="130"/>
      <c r="Q1" s="130"/>
    </row>
    <row r="2" spans="1:988" ht="47.1" customHeight="1">
      <c r="A2" s="124" t="s">
        <v>272</v>
      </c>
      <c r="B2" s="124"/>
      <c r="C2" s="124"/>
      <c r="D2" s="124"/>
      <c r="E2" s="124"/>
      <c r="F2" s="124"/>
      <c r="G2" s="124"/>
      <c r="H2" s="124" t="s">
        <v>273</v>
      </c>
      <c r="I2" s="124"/>
      <c r="J2" s="124"/>
      <c r="K2" s="124"/>
      <c r="L2" s="124"/>
      <c r="M2" s="124"/>
      <c r="N2" s="124"/>
      <c r="O2" s="124"/>
      <c r="P2" s="124"/>
      <c r="Q2" s="124"/>
      <c r="S2" s="76" t="s">
        <v>280</v>
      </c>
      <c r="T2" s="77"/>
      <c r="U2" s="77"/>
      <c r="V2" s="78"/>
    </row>
    <row r="3" spans="1:988" ht="39" customHeight="1">
      <c r="A3" s="125">
        <f>COUNTIF(Synthèse!D9:D126,"C")/(COUNTIF(Synthèse!D9:D126,"C")+COUNTIF(Synthèse!D9:D126,"NC"))</f>
        <v>0.55072463768115942</v>
      </c>
      <c r="B3" s="126"/>
      <c r="C3" s="126"/>
      <c r="D3" s="126"/>
      <c r="E3" s="126"/>
      <c r="F3" s="126"/>
      <c r="G3" s="126"/>
      <c r="H3" s="125" t="str">
        <f>ROUND(AVERAGEIF(Synthèse!H8:Q8,"&lt;&gt;NA")*100,1)&amp;"%"</f>
        <v>64,9%</v>
      </c>
      <c r="I3" s="126"/>
      <c r="J3" s="126"/>
      <c r="K3" s="126"/>
      <c r="L3" s="126"/>
      <c r="M3" s="126"/>
      <c r="N3" s="126"/>
      <c r="O3" s="126"/>
      <c r="P3" s="126"/>
      <c r="Q3" s="126"/>
      <c r="S3" s="113" t="s">
        <v>281</v>
      </c>
      <c r="T3" s="114"/>
      <c r="U3" s="114"/>
      <c r="V3" s="115"/>
    </row>
    <row r="4" spans="1:988" ht="69.95" customHeight="1">
      <c r="A4" s="128" t="s">
        <v>32</v>
      </c>
      <c r="B4" s="128" t="s">
        <v>247</v>
      </c>
      <c r="C4" s="127" t="s">
        <v>250</v>
      </c>
      <c r="D4" s="128" t="s">
        <v>267</v>
      </c>
      <c r="E4" s="128" t="s">
        <v>271</v>
      </c>
      <c r="F4" s="128" t="s">
        <v>270</v>
      </c>
      <c r="G4" s="128" t="s">
        <v>269</v>
      </c>
      <c r="H4" s="61" t="str">
        <f>_xlfn.CONCAT(Échantillon!A9, " ", Échantillon!B9)</f>
        <v>P01 Accueil</v>
      </c>
      <c r="I4" s="62" t="str">
        <f>_xlfn.CONCAT(Échantillon!A10, " ", Échantillon!B10)</f>
        <v>P02 Nous contacter</v>
      </c>
      <c r="J4" s="62" t="str">
        <f>_xlfn.CONCAT(Échantillon!A11, " ", Échantillon!B11)</f>
        <v>P03 Aide et accessibilité</v>
      </c>
      <c r="K4" s="62" t="str">
        <f>_xlfn.CONCAT(Échantillon!A12, " ", Échantillon!B12)</f>
        <v>P04 Résultats d’une recherche</v>
      </c>
      <c r="L4" s="62" t="str">
        <f>_xlfn.CONCAT(Échantillon!A13, " ", Échantillon!B13)</f>
        <v>P05 Crédits et informations légales</v>
      </c>
      <c r="M4" s="62" t="str">
        <f>_xlfn.CONCAT(Échantillon!A14, " ", Échantillon!B14)</f>
        <v>P06 Plan du site</v>
      </c>
      <c r="N4" s="62" t="str">
        <f>_xlfn.CONCAT(Échantillon!A15, " ", Échantillon!B15)</f>
        <v>P07 Qu'est-ce que le bon état des eaux ?</v>
      </c>
      <c r="O4" s="62" t="str">
        <f>_xlfn.CONCAT(Échantillon!A16, " ", Échantillon!B16)</f>
        <v>P08 Les Sage du bassin Loire-Bretagne</v>
      </c>
      <c r="P4" s="62" t="str">
        <f>_xlfn.CONCAT(Échantillon!A17, " ", Échantillon!B17)</f>
        <v>P09 Qu'est-ce que le Sdage ?</v>
      </c>
      <c r="Q4" s="62" t="str">
        <f>_xlfn.CONCAT(Échantillon!A18, " ", Échantillon!B18)</f>
        <v>P10 Foire aux questions</v>
      </c>
      <c r="R4" s="54"/>
      <c r="S4" s="116"/>
      <c r="T4" s="117"/>
      <c r="U4" s="117"/>
      <c r="V4" s="118"/>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9"/>
      <c r="GL4" s="9"/>
      <c r="GM4" s="9"/>
      <c r="GN4" s="9"/>
      <c r="GO4" s="9"/>
      <c r="GP4" s="9"/>
      <c r="GQ4" s="9"/>
      <c r="GR4" s="9"/>
      <c r="GS4" s="9"/>
      <c r="GT4" s="9"/>
      <c r="GU4" s="9"/>
      <c r="GV4" s="9"/>
      <c r="GW4" s="9"/>
      <c r="GX4" s="9"/>
      <c r="GY4" s="9"/>
      <c r="GZ4" s="9"/>
      <c r="HA4" s="9"/>
      <c r="HB4" s="9"/>
      <c r="HC4" s="9"/>
      <c r="HD4" s="9"/>
      <c r="HE4" s="9"/>
      <c r="HF4" s="9"/>
      <c r="HG4" s="9"/>
      <c r="HH4" s="9"/>
      <c r="HI4" s="9"/>
      <c r="HJ4" s="9"/>
      <c r="HK4" s="9"/>
      <c r="HL4" s="9"/>
      <c r="HM4" s="9"/>
      <c r="HN4" s="9"/>
      <c r="HO4" s="9"/>
      <c r="HP4" s="9"/>
      <c r="HQ4" s="9"/>
      <c r="HR4" s="9"/>
      <c r="HS4" s="9"/>
      <c r="HT4" s="9"/>
      <c r="HU4" s="9"/>
      <c r="HV4" s="9"/>
      <c r="HW4" s="9"/>
      <c r="HX4" s="9"/>
      <c r="HY4" s="9"/>
      <c r="HZ4" s="9"/>
      <c r="IA4" s="9"/>
      <c r="IB4" s="9"/>
      <c r="IC4" s="9"/>
      <c r="ID4" s="9"/>
      <c r="IE4" s="9"/>
      <c r="IF4" s="9"/>
      <c r="IG4" s="9"/>
      <c r="IH4" s="9"/>
      <c r="II4" s="9"/>
      <c r="IJ4" s="9"/>
      <c r="IK4" s="9"/>
      <c r="IL4" s="9"/>
      <c r="IM4" s="9"/>
      <c r="IN4" s="9"/>
      <c r="IO4" s="9"/>
      <c r="IP4" s="9"/>
      <c r="IQ4" s="9"/>
      <c r="IR4" s="9"/>
      <c r="IS4" s="9"/>
      <c r="IT4" s="9"/>
      <c r="IU4" s="9"/>
      <c r="IV4" s="9"/>
      <c r="IW4" s="9"/>
      <c r="IX4" s="9"/>
      <c r="IY4" s="9"/>
      <c r="IZ4" s="9"/>
      <c r="JA4" s="9"/>
      <c r="JB4" s="9"/>
      <c r="JC4" s="9"/>
      <c r="JD4" s="9"/>
      <c r="JE4" s="9"/>
      <c r="JF4" s="9"/>
      <c r="JG4" s="9"/>
      <c r="JH4" s="9"/>
      <c r="JI4" s="9"/>
      <c r="JJ4" s="9"/>
      <c r="JK4" s="9"/>
      <c r="JL4" s="9"/>
      <c r="JM4" s="9"/>
      <c r="JN4" s="9"/>
      <c r="JO4" s="9"/>
      <c r="JP4" s="9"/>
      <c r="JQ4" s="9"/>
      <c r="JR4" s="9"/>
      <c r="JS4" s="9"/>
      <c r="JT4" s="9"/>
      <c r="JU4" s="9"/>
      <c r="JV4" s="9"/>
      <c r="JW4" s="9"/>
      <c r="JX4" s="9"/>
      <c r="JY4" s="9"/>
      <c r="JZ4" s="9"/>
      <c r="KA4" s="9"/>
      <c r="KB4" s="9"/>
      <c r="KC4" s="9"/>
      <c r="KD4" s="9"/>
      <c r="KE4" s="9"/>
      <c r="KF4" s="9"/>
      <c r="KG4" s="9"/>
      <c r="KH4" s="9"/>
      <c r="KI4" s="9"/>
      <c r="KJ4" s="9"/>
      <c r="KK4" s="9"/>
      <c r="KL4" s="9"/>
      <c r="KM4" s="9"/>
      <c r="KN4" s="9"/>
      <c r="KO4" s="9"/>
      <c r="KP4" s="9"/>
      <c r="KQ4" s="9"/>
      <c r="KR4" s="9"/>
      <c r="KS4" s="9"/>
      <c r="KT4" s="9"/>
      <c r="KU4" s="9"/>
      <c r="KV4" s="9"/>
      <c r="KW4" s="9"/>
      <c r="KX4" s="9"/>
      <c r="KY4" s="9"/>
      <c r="KZ4" s="9"/>
      <c r="LA4" s="9"/>
      <c r="LB4" s="9"/>
      <c r="LC4" s="9"/>
      <c r="LD4" s="9"/>
      <c r="LE4" s="9"/>
      <c r="LF4" s="9"/>
      <c r="LG4" s="9"/>
      <c r="LH4" s="9"/>
      <c r="LI4" s="9"/>
      <c r="LJ4" s="9"/>
      <c r="LK4" s="9"/>
      <c r="LL4" s="9"/>
      <c r="LM4" s="9"/>
      <c r="LN4" s="9"/>
      <c r="LO4" s="9"/>
      <c r="LP4" s="9"/>
      <c r="LQ4" s="9"/>
      <c r="LR4" s="9"/>
      <c r="LS4" s="9"/>
      <c r="LT4" s="9"/>
      <c r="LU4" s="9"/>
      <c r="LV4" s="9"/>
      <c r="LW4" s="9"/>
      <c r="LX4" s="9"/>
      <c r="LY4" s="9"/>
      <c r="LZ4" s="9"/>
      <c r="MA4" s="9"/>
      <c r="MB4" s="9"/>
      <c r="MC4" s="9"/>
      <c r="MD4" s="9"/>
      <c r="ME4" s="9"/>
      <c r="MF4" s="9"/>
      <c r="MG4" s="9"/>
      <c r="MH4" s="9"/>
      <c r="MI4" s="9"/>
      <c r="MJ4" s="9"/>
      <c r="MK4" s="9"/>
      <c r="ML4" s="9"/>
      <c r="MM4" s="9"/>
      <c r="MN4" s="9"/>
      <c r="MO4" s="9"/>
      <c r="MP4" s="9"/>
      <c r="MQ4" s="9"/>
      <c r="MR4" s="9"/>
      <c r="MS4" s="9"/>
      <c r="MT4" s="9"/>
      <c r="MU4" s="9"/>
      <c r="MV4" s="9"/>
      <c r="MW4" s="9"/>
      <c r="MX4" s="9"/>
      <c r="MY4" s="9"/>
      <c r="MZ4" s="9"/>
      <c r="NA4" s="9"/>
      <c r="NB4" s="9"/>
      <c r="NC4" s="9"/>
      <c r="ND4" s="9"/>
      <c r="NE4" s="9"/>
      <c r="NF4" s="9"/>
      <c r="NG4" s="9"/>
      <c r="NH4" s="9"/>
      <c r="NI4" s="9"/>
      <c r="NJ4" s="9"/>
      <c r="NK4" s="9"/>
      <c r="NL4" s="9"/>
      <c r="NM4" s="9"/>
      <c r="NN4" s="9"/>
      <c r="NO4" s="9"/>
      <c r="NP4" s="9"/>
      <c r="NQ4" s="9"/>
      <c r="NR4" s="9"/>
      <c r="NS4" s="9"/>
      <c r="NT4" s="9"/>
      <c r="NU4" s="9"/>
      <c r="NV4" s="9"/>
      <c r="NW4" s="9"/>
      <c r="NX4" s="9"/>
      <c r="NY4" s="9"/>
      <c r="NZ4" s="9"/>
      <c r="OA4" s="9"/>
      <c r="OB4" s="9"/>
      <c r="OC4" s="9"/>
      <c r="OD4" s="9"/>
      <c r="OE4" s="9"/>
      <c r="OF4" s="9"/>
      <c r="OG4" s="9"/>
      <c r="OH4" s="9"/>
      <c r="OI4" s="9"/>
      <c r="OJ4" s="9"/>
      <c r="OK4" s="9"/>
      <c r="OL4" s="9"/>
      <c r="OM4" s="9"/>
      <c r="ON4" s="9"/>
      <c r="OO4" s="9"/>
      <c r="OP4" s="9"/>
      <c r="OQ4" s="9"/>
      <c r="OR4" s="9"/>
      <c r="OS4" s="9"/>
      <c r="OT4" s="9"/>
      <c r="OU4" s="9"/>
      <c r="OV4" s="9"/>
      <c r="OW4" s="9"/>
      <c r="OX4" s="9"/>
      <c r="OY4" s="9"/>
      <c r="OZ4" s="9"/>
      <c r="PA4" s="9"/>
      <c r="PB4" s="9"/>
      <c r="PC4" s="9"/>
      <c r="PD4" s="9"/>
      <c r="PE4" s="9"/>
      <c r="PF4" s="9"/>
      <c r="PG4" s="9"/>
      <c r="PH4" s="9"/>
      <c r="PI4" s="9"/>
      <c r="PJ4" s="9"/>
      <c r="PK4" s="9"/>
      <c r="PL4" s="9"/>
      <c r="PM4" s="9"/>
      <c r="PN4" s="9"/>
      <c r="PO4" s="9"/>
      <c r="PP4" s="9"/>
      <c r="PQ4" s="9"/>
      <c r="PR4" s="9"/>
      <c r="PS4" s="9"/>
      <c r="PT4" s="9"/>
      <c r="PU4" s="9"/>
      <c r="PV4" s="9"/>
      <c r="PW4" s="9"/>
      <c r="PX4" s="9"/>
      <c r="PY4" s="9"/>
      <c r="PZ4" s="9"/>
      <c r="QA4" s="9"/>
      <c r="QB4" s="9"/>
      <c r="QC4" s="9"/>
      <c r="QD4" s="9"/>
      <c r="QE4" s="9"/>
      <c r="QF4" s="9"/>
      <c r="QG4" s="9"/>
      <c r="QH4" s="9"/>
      <c r="QI4" s="9"/>
      <c r="QJ4" s="9"/>
      <c r="QK4" s="9"/>
      <c r="QL4" s="9"/>
      <c r="QM4" s="9"/>
      <c r="QN4" s="9"/>
      <c r="QO4" s="9"/>
      <c r="QP4" s="9"/>
      <c r="QQ4" s="9"/>
      <c r="QR4" s="9"/>
      <c r="QS4" s="9"/>
      <c r="QT4" s="9"/>
      <c r="QU4" s="9"/>
      <c r="QV4" s="9"/>
      <c r="QW4" s="9"/>
      <c r="QX4" s="9"/>
      <c r="QY4" s="9"/>
      <c r="QZ4" s="9"/>
      <c r="RA4" s="9"/>
      <c r="RB4" s="9"/>
      <c r="RC4" s="9"/>
      <c r="RD4" s="9"/>
      <c r="RE4" s="9"/>
      <c r="RF4" s="9"/>
      <c r="RG4" s="9"/>
      <c r="RH4" s="9"/>
      <c r="RI4" s="9"/>
      <c r="RJ4" s="9"/>
      <c r="RK4" s="9"/>
      <c r="RL4" s="9"/>
      <c r="RM4" s="9"/>
      <c r="RN4" s="9"/>
      <c r="RO4" s="9"/>
      <c r="RP4" s="9"/>
      <c r="RQ4" s="9"/>
      <c r="RR4" s="9"/>
      <c r="RS4" s="9"/>
      <c r="RT4" s="9"/>
      <c r="RU4" s="9"/>
      <c r="RV4" s="9"/>
      <c r="RW4" s="9"/>
      <c r="RX4" s="9"/>
      <c r="RY4" s="9"/>
      <c r="RZ4" s="9"/>
      <c r="SA4" s="9"/>
      <c r="SB4" s="9"/>
      <c r="SC4" s="9"/>
      <c r="SD4" s="9"/>
      <c r="SE4" s="9"/>
      <c r="SF4" s="9"/>
      <c r="SG4" s="9"/>
      <c r="SH4" s="9"/>
      <c r="SI4" s="9"/>
      <c r="SJ4" s="9"/>
      <c r="SK4" s="9"/>
      <c r="SL4" s="9"/>
      <c r="SM4" s="9"/>
      <c r="SN4" s="9"/>
      <c r="SO4" s="9"/>
      <c r="SP4" s="9"/>
      <c r="SQ4" s="9"/>
      <c r="SR4" s="9"/>
      <c r="SS4" s="9"/>
      <c r="ST4" s="9"/>
      <c r="SU4" s="9"/>
      <c r="SV4" s="9"/>
      <c r="SW4" s="9"/>
      <c r="SX4" s="9"/>
      <c r="SY4" s="9"/>
      <c r="SZ4" s="9"/>
      <c r="TA4" s="9"/>
      <c r="TB4" s="9"/>
      <c r="TC4" s="9"/>
      <c r="TD4" s="9"/>
      <c r="TE4" s="9"/>
      <c r="TF4" s="9"/>
      <c r="TG4" s="9"/>
      <c r="TH4" s="9"/>
      <c r="TI4" s="9"/>
      <c r="TJ4" s="9"/>
      <c r="TK4" s="9"/>
      <c r="TL4" s="9"/>
      <c r="TM4" s="9"/>
      <c r="TN4" s="9"/>
      <c r="TO4" s="9"/>
      <c r="TP4" s="9"/>
      <c r="TQ4" s="9"/>
      <c r="TR4" s="9"/>
      <c r="TS4" s="9"/>
      <c r="TT4" s="9"/>
      <c r="TU4" s="9"/>
      <c r="TV4" s="9"/>
      <c r="TW4" s="9"/>
      <c r="TX4" s="9"/>
      <c r="TY4" s="9"/>
      <c r="TZ4" s="9"/>
      <c r="UA4" s="9"/>
      <c r="UB4" s="9"/>
      <c r="UC4" s="9"/>
      <c r="UD4" s="9"/>
      <c r="UE4" s="9"/>
      <c r="UF4" s="9"/>
      <c r="UG4" s="9"/>
      <c r="UH4" s="9"/>
      <c r="UI4" s="9"/>
      <c r="UJ4" s="9"/>
      <c r="UK4" s="9"/>
      <c r="UL4" s="9"/>
      <c r="UM4" s="9"/>
      <c r="UN4" s="9"/>
      <c r="UO4" s="9"/>
      <c r="UP4" s="9"/>
      <c r="UQ4" s="9"/>
      <c r="UR4" s="9"/>
      <c r="US4" s="9"/>
      <c r="UT4" s="9"/>
      <c r="UU4" s="9"/>
      <c r="UV4" s="9"/>
      <c r="UW4" s="9"/>
      <c r="UX4" s="9"/>
      <c r="UY4" s="9"/>
      <c r="UZ4" s="9"/>
      <c r="VA4" s="9"/>
      <c r="VB4" s="9"/>
      <c r="VC4" s="9"/>
      <c r="VD4" s="9"/>
      <c r="VE4" s="9"/>
      <c r="VF4" s="9"/>
      <c r="VG4" s="9"/>
      <c r="VH4" s="9"/>
      <c r="VI4" s="9"/>
      <c r="VJ4" s="9"/>
      <c r="VK4" s="9"/>
      <c r="VL4" s="9"/>
      <c r="VM4" s="9"/>
      <c r="VN4" s="9"/>
      <c r="VO4" s="9"/>
      <c r="VP4" s="9"/>
      <c r="VQ4" s="9"/>
      <c r="VR4" s="9"/>
      <c r="VS4" s="9"/>
      <c r="VT4" s="9"/>
      <c r="VU4" s="9"/>
      <c r="VV4" s="9"/>
      <c r="VW4" s="9"/>
      <c r="VX4" s="9"/>
      <c r="VY4" s="9"/>
      <c r="VZ4" s="9"/>
      <c r="WA4" s="9"/>
      <c r="WB4" s="9"/>
      <c r="WC4" s="9"/>
      <c r="WD4" s="9"/>
      <c r="WE4" s="9"/>
      <c r="WF4" s="9"/>
      <c r="WG4" s="9"/>
      <c r="WH4" s="9"/>
      <c r="WI4" s="9"/>
      <c r="WJ4" s="9"/>
      <c r="WK4" s="9"/>
      <c r="WL4" s="9"/>
      <c r="WM4" s="9"/>
      <c r="WN4" s="9"/>
      <c r="WO4" s="9"/>
      <c r="WP4" s="9"/>
      <c r="WQ4" s="9"/>
      <c r="WR4" s="9"/>
      <c r="WS4" s="9"/>
      <c r="WT4" s="9"/>
      <c r="WU4" s="9"/>
      <c r="WV4" s="9"/>
      <c r="WW4" s="9"/>
      <c r="WX4" s="9"/>
      <c r="WY4" s="9"/>
      <c r="WZ4" s="9"/>
      <c r="XA4" s="9"/>
      <c r="XB4" s="9"/>
      <c r="XC4" s="9"/>
      <c r="XD4" s="9"/>
      <c r="XE4" s="9"/>
      <c r="XF4" s="9"/>
      <c r="XG4" s="9"/>
      <c r="XH4" s="9"/>
      <c r="XI4" s="9"/>
      <c r="XJ4" s="9"/>
      <c r="XK4" s="9"/>
      <c r="XL4" s="9"/>
      <c r="XM4" s="9"/>
      <c r="XN4" s="9"/>
      <c r="XO4" s="9"/>
      <c r="XP4" s="9"/>
      <c r="XQ4" s="9"/>
      <c r="XR4" s="9"/>
      <c r="XS4" s="9"/>
      <c r="XT4" s="9"/>
      <c r="XU4" s="9"/>
      <c r="XV4" s="9"/>
      <c r="XW4" s="9"/>
      <c r="XX4" s="9"/>
      <c r="XY4" s="9"/>
      <c r="XZ4" s="9"/>
      <c r="YA4" s="9"/>
      <c r="YB4" s="9"/>
      <c r="YC4" s="9"/>
      <c r="YD4" s="9"/>
      <c r="YE4" s="9"/>
      <c r="YF4" s="9"/>
      <c r="YG4" s="9"/>
      <c r="YH4" s="9"/>
      <c r="YI4" s="9"/>
      <c r="YJ4" s="9"/>
      <c r="YK4" s="9"/>
      <c r="YL4" s="9"/>
      <c r="YM4" s="9"/>
      <c r="YN4" s="9"/>
      <c r="YO4" s="9"/>
      <c r="YP4" s="9"/>
      <c r="YQ4" s="9"/>
      <c r="YR4" s="9"/>
      <c r="YS4" s="9"/>
      <c r="YT4" s="9"/>
      <c r="YU4" s="9"/>
      <c r="YV4" s="9"/>
      <c r="YW4" s="9"/>
      <c r="YX4" s="9"/>
      <c r="YY4" s="9"/>
      <c r="YZ4" s="9"/>
      <c r="ZA4" s="9"/>
      <c r="ZB4" s="9"/>
      <c r="ZC4" s="9"/>
      <c r="ZD4" s="9"/>
      <c r="ZE4" s="9"/>
      <c r="ZF4" s="9"/>
      <c r="ZG4" s="9"/>
      <c r="ZH4" s="9"/>
      <c r="ZI4" s="9"/>
      <c r="ZJ4" s="9"/>
      <c r="ZK4" s="9"/>
      <c r="ZL4" s="9"/>
      <c r="ZM4" s="9"/>
      <c r="ZN4" s="9"/>
      <c r="ZO4" s="9"/>
      <c r="ZP4" s="9"/>
      <c r="ZQ4" s="9"/>
      <c r="ZR4" s="9"/>
      <c r="ZS4" s="9"/>
      <c r="ZT4" s="9"/>
      <c r="ZU4" s="9"/>
      <c r="ZV4" s="9"/>
      <c r="ZW4" s="9"/>
      <c r="ZX4" s="9"/>
      <c r="ZY4" s="9"/>
      <c r="ZZ4" s="9"/>
      <c r="AAA4" s="9"/>
      <c r="AAB4" s="9"/>
      <c r="AAC4" s="9"/>
      <c r="AAD4" s="9"/>
      <c r="AAE4" s="9"/>
      <c r="AAF4" s="9"/>
      <c r="AAG4" s="9"/>
      <c r="AAH4" s="9"/>
      <c r="AAI4" s="9"/>
      <c r="AAJ4" s="9"/>
      <c r="AAK4" s="9"/>
      <c r="AAL4" s="9"/>
      <c r="AAM4" s="9"/>
      <c r="AAN4" s="9"/>
      <c r="AAO4" s="9"/>
      <c r="AAP4" s="9"/>
      <c r="AAQ4" s="9"/>
      <c r="AAR4" s="9"/>
      <c r="AAS4" s="9"/>
      <c r="AAT4" s="9"/>
      <c r="AAU4" s="9"/>
      <c r="AAV4" s="9"/>
      <c r="AAW4" s="9"/>
      <c r="AAX4" s="9"/>
      <c r="AAY4" s="9"/>
      <c r="AAZ4" s="9"/>
      <c r="ABA4" s="9"/>
      <c r="ABB4" s="9"/>
      <c r="ABC4" s="9"/>
      <c r="ABD4" s="9"/>
      <c r="ABE4" s="9"/>
      <c r="ABF4" s="9"/>
      <c r="ABG4" s="9"/>
      <c r="ABH4" s="9"/>
      <c r="ABI4" s="9"/>
      <c r="ABJ4" s="9"/>
      <c r="ABK4" s="9"/>
      <c r="ABL4" s="9"/>
      <c r="ABM4" s="9"/>
      <c r="ABN4" s="9"/>
      <c r="ABO4" s="9"/>
      <c r="ABP4" s="9"/>
      <c r="ABQ4" s="9"/>
      <c r="ABR4" s="9"/>
      <c r="ABS4" s="9"/>
      <c r="ABT4" s="9"/>
      <c r="ABU4" s="9"/>
      <c r="ABV4" s="9"/>
      <c r="ABW4" s="9"/>
      <c r="ABX4" s="9"/>
      <c r="ABY4" s="9"/>
      <c r="ABZ4" s="9"/>
      <c r="ACA4" s="9"/>
      <c r="ACB4" s="9"/>
      <c r="ACC4" s="9"/>
      <c r="ACD4" s="9"/>
      <c r="ACE4" s="9"/>
      <c r="ACF4" s="9"/>
      <c r="ACG4" s="9"/>
      <c r="ACH4" s="9"/>
      <c r="ACI4" s="9"/>
      <c r="ACJ4" s="9"/>
      <c r="ACK4" s="9"/>
      <c r="ACL4" s="9"/>
      <c r="ACM4" s="9"/>
      <c r="ACN4" s="9"/>
      <c r="ACO4" s="9"/>
      <c r="ACP4" s="9"/>
      <c r="ACQ4" s="9"/>
      <c r="ACR4" s="9"/>
      <c r="ACS4" s="9"/>
      <c r="ACT4" s="9"/>
      <c r="ACU4" s="9"/>
      <c r="ACV4" s="9"/>
      <c r="ACW4" s="9"/>
      <c r="ACX4" s="9"/>
      <c r="ACY4" s="9"/>
      <c r="ACZ4" s="9"/>
      <c r="ADA4" s="9"/>
      <c r="ADB4" s="9"/>
      <c r="ADC4" s="9"/>
      <c r="ADD4" s="9"/>
      <c r="ADE4" s="9"/>
      <c r="ADF4" s="9"/>
      <c r="ADG4" s="9"/>
      <c r="ADH4" s="9"/>
      <c r="ADI4" s="9"/>
      <c r="ADJ4" s="9"/>
      <c r="ADK4" s="9"/>
      <c r="ADL4" s="9"/>
      <c r="ADM4" s="9"/>
      <c r="ADN4" s="9"/>
      <c r="ADO4" s="9"/>
      <c r="ADP4" s="9"/>
      <c r="ADQ4" s="9"/>
      <c r="ADR4" s="9"/>
      <c r="ADS4" s="9"/>
      <c r="ADT4" s="9"/>
      <c r="ADU4" s="9"/>
      <c r="ADV4" s="9"/>
      <c r="ADW4" s="9"/>
      <c r="ADX4" s="9"/>
      <c r="ADY4" s="9"/>
      <c r="ADZ4" s="9"/>
      <c r="AEA4" s="9"/>
      <c r="AEB4" s="9"/>
      <c r="AEC4" s="9"/>
      <c r="AED4" s="9"/>
      <c r="AEE4" s="9"/>
      <c r="AEF4" s="9"/>
      <c r="AEG4" s="9"/>
      <c r="AEH4" s="9"/>
      <c r="AEI4" s="9"/>
      <c r="AEJ4" s="9"/>
      <c r="AEK4" s="9"/>
      <c r="AEL4" s="9"/>
      <c r="AEM4" s="9"/>
      <c r="AEN4" s="9"/>
      <c r="AEO4" s="9"/>
      <c r="AEP4" s="9"/>
      <c r="AEQ4" s="9"/>
      <c r="AER4" s="9"/>
      <c r="AES4" s="9"/>
      <c r="AET4" s="9"/>
      <c r="AEU4" s="9"/>
      <c r="AEV4" s="9"/>
      <c r="AEW4" s="9"/>
      <c r="AEX4" s="9"/>
      <c r="AEY4" s="9"/>
      <c r="AEZ4" s="9"/>
      <c r="AFA4" s="9"/>
      <c r="AFB4" s="9"/>
      <c r="AFC4" s="9"/>
      <c r="AFD4" s="9"/>
      <c r="AFE4" s="9"/>
      <c r="AFF4" s="9"/>
      <c r="AFG4" s="9"/>
      <c r="AFH4" s="9"/>
      <c r="AFI4" s="9"/>
      <c r="AFJ4" s="9"/>
      <c r="AFK4" s="9"/>
      <c r="AFL4" s="9"/>
      <c r="AFM4" s="9"/>
      <c r="AFN4" s="9"/>
      <c r="AFO4" s="9"/>
      <c r="AFP4" s="9"/>
      <c r="AFQ4" s="9"/>
      <c r="AFR4" s="9"/>
      <c r="AFS4" s="9"/>
      <c r="AFT4" s="9"/>
      <c r="AFU4" s="9"/>
      <c r="AFV4" s="9"/>
      <c r="AFW4" s="9"/>
      <c r="AFX4" s="9"/>
      <c r="AFY4" s="9"/>
      <c r="AFZ4" s="9"/>
      <c r="AGA4" s="9"/>
      <c r="AGB4" s="9"/>
      <c r="AGC4" s="9"/>
      <c r="AGD4" s="9"/>
      <c r="AGE4" s="9"/>
      <c r="AGF4" s="9"/>
      <c r="AGG4" s="9"/>
      <c r="AGH4" s="9"/>
      <c r="AGI4" s="9"/>
      <c r="AGJ4" s="9"/>
      <c r="AGK4" s="9"/>
      <c r="AGL4" s="9"/>
      <c r="AGM4" s="9"/>
      <c r="AGN4" s="9"/>
      <c r="AGO4" s="9"/>
      <c r="AGP4" s="9"/>
      <c r="AGQ4" s="9"/>
      <c r="AGR4" s="9"/>
      <c r="AGS4" s="9"/>
      <c r="AGT4" s="9"/>
      <c r="AGU4" s="9"/>
      <c r="AGV4" s="9"/>
      <c r="AGW4" s="9"/>
      <c r="AGX4" s="9"/>
      <c r="AGY4" s="9"/>
      <c r="AGZ4" s="9"/>
      <c r="AHA4" s="9"/>
      <c r="AHB4" s="9"/>
      <c r="AHC4" s="9"/>
      <c r="AHD4" s="9"/>
      <c r="AHE4" s="9"/>
      <c r="AHF4" s="9"/>
      <c r="AHG4" s="9"/>
      <c r="AHH4" s="9"/>
      <c r="AHI4" s="9"/>
      <c r="AHJ4" s="9"/>
      <c r="AHK4" s="9"/>
      <c r="AHL4" s="9"/>
      <c r="AHM4" s="9"/>
      <c r="AHN4" s="9"/>
      <c r="AHO4" s="9"/>
      <c r="AHP4" s="9"/>
      <c r="AHQ4" s="9"/>
      <c r="AHR4" s="9"/>
      <c r="AHS4" s="9"/>
      <c r="AHT4" s="9"/>
      <c r="AHU4" s="9"/>
      <c r="AHV4" s="9"/>
      <c r="AHW4" s="9"/>
      <c r="AHX4" s="9"/>
      <c r="AHY4" s="9"/>
      <c r="AHZ4" s="9"/>
      <c r="AIA4" s="9"/>
      <c r="AIB4" s="9"/>
      <c r="AIC4" s="9"/>
      <c r="AID4" s="9"/>
      <c r="AIE4" s="9"/>
      <c r="AIF4" s="9"/>
      <c r="AIG4" s="9"/>
      <c r="AIH4" s="9"/>
      <c r="AII4" s="9"/>
      <c r="AIJ4" s="9"/>
      <c r="AIK4" s="9"/>
      <c r="AIL4" s="9"/>
      <c r="AIM4" s="9"/>
      <c r="AIN4" s="9"/>
      <c r="AIO4" s="9"/>
      <c r="AIP4" s="9"/>
      <c r="AIQ4" s="9"/>
      <c r="AIR4" s="9"/>
      <c r="AIS4" s="9"/>
      <c r="AIT4" s="9"/>
      <c r="AIU4" s="9"/>
      <c r="AIV4" s="9"/>
      <c r="AIW4" s="9"/>
      <c r="AIX4" s="9"/>
      <c r="AIY4" s="9"/>
      <c r="AIZ4" s="9"/>
      <c r="AJA4" s="9"/>
      <c r="AJB4" s="9"/>
      <c r="AJC4" s="9"/>
      <c r="AJD4" s="9"/>
      <c r="AJE4" s="9"/>
      <c r="AJF4" s="9"/>
      <c r="AJG4" s="9"/>
      <c r="AJH4" s="9"/>
      <c r="AJI4" s="9"/>
      <c r="AJJ4" s="9"/>
      <c r="AJK4" s="9"/>
      <c r="AJL4" s="9"/>
      <c r="AJM4" s="9"/>
      <c r="AJN4" s="9"/>
      <c r="AJO4" s="9"/>
      <c r="AJP4" s="9"/>
      <c r="AJQ4" s="9"/>
      <c r="AJR4" s="9"/>
      <c r="AJS4" s="9"/>
      <c r="AJT4" s="9"/>
      <c r="AJU4" s="9"/>
      <c r="AJV4" s="9"/>
      <c r="AJW4" s="9"/>
      <c r="AJX4" s="9"/>
      <c r="AJY4" s="9"/>
      <c r="AJZ4" s="9"/>
      <c r="AKA4" s="9"/>
      <c r="AKB4" s="9"/>
      <c r="AKC4" s="9"/>
      <c r="AKD4" s="9"/>
      <c r="AKE4" s="9"/>
      <c r="AKF4" s="9"/>
      <c r="AKG4" s="9"/>
      <c r="AKH4" s="9"/>
      <c r="AKI4" s="9"/>
      <c r="AKJ4" s="9"/>
      <c r="AKK4" s="9"/>
      <c r="AKL4" s="9"/>
      <c r="AKM4" s="9"/>
      <c r="AKN4" s="9"/>
      <c r="AKO4" s="9"/>
      <c r="AKP4" s="9"/>
      <c r="AKQ4" s="9"/>
      <c r="AKR4" s="9"/>
      <c r="AKS4" s="9"/>
      <c r="AKT4" s="9"/>
      <c r="AKU4" s="9"/>
    </row>
    <row r="5" spans="1:988" s="1" customFormat="1">
      <c r="A5" s="128"/>
      <c r="B5" s="128"/>
      <c r="C5" s="127"/>
      <c r="D5" s="128"/>
      <c r="E5" s="128"/>
      <c r="F5" s="128"/>
      <c r="G5" s="128"/>
      <c r="H5" s="63">
        <f>SUM(COUNTIF(H9:H17,"C"),COUNTIF(H19:H20,"C"),COUNTIF(H22:H24,"C"),COUNTIF(H26:H38,"C"),COUNTIF(H40:H47,"C"),COUNTIF(H49:H50,"C"),COUNTIF(H52:H56,"C"),COUNTIF(H58:H67,"C"),COUNTIF(H69:H72,"C"),COUNTIF(H74:H87,"C"),COUNTIF(H89:H101,"C"),COUNTIF(H103:H113,"C"),COUNTIF(H115:H126,"C"),COUNTIF(H9:H17,"CT"),COUNTIF(H19:H20,"CT"),COUNTIF(H22:H24,"CT"),COUNTIF(H26:H38,"CT"),COUNTIF(H40:H47,"CT"),COUNTIF(H49:H50,"CT"),COUNTIF(H52:H56,"CT"),COUNTIF(H58:H67,"CT"),COUNTIF(H69:H72,"CT"),COUNTIF(H74:H87,"CT"),COUNTIF(H89:H101,"CT"),COUNTIF(H103:H113,"CT"),COUNTIF(H115:H126,"CT"))</f>
        <v>34</v>
      </c>
      <c r="I5" s="63">
        <f t="shared" ref="I5:Q5" si="0">SUM(COUNTIF(I9:I17,"C"),COUNTIF(I19:I20,"C"),COUNTIF(I22:I24,"C"),COUNTIF(I26:I38,"C"),COUNTIF(I40:I47,"C"),COUNTIF(I49:I50,"C"),COUNTIF(I52:I56,"C"),COUNTIF(I58:I67,"C"),COUNTIF(I69:I72,"C"),COUNTIF(I74:I87,"C"),COUNTIF(I89:I101,"C"),COUNTIF(I103:I113,"C"),COUNTIF(I115:I126,"C"),COUNTIF(I9:I17,"CT"),COUNTIF(I19:I20,"CT"),COUNTIF(I22:I24,"CT"),COUNTIF(I26:I38,"CT"),COUNTIF(I40:I47,"CT"),COUNTIF(I49:I50,"CT"),COUNTIF(I52:I56,"CT"),COUNTIF(I58:I67,"CT"),COUNTIF(I69:I72,"CT"),COUNTIF(I74:I87,"CT"),COUNTIF(I89:I101,"CT"),COUNTIF(I103:I113,"CT"),COUNTIF(I115:I126,"CT"))</f>
        <v>32</v>
      </c>
      <c r="J5" s="63">
        <f t="shared" si="0"/>
        <v>34</v>
      </c>
      <c r="K5" s="63">
        <f t="shared" si="0"/>
        <v>36</v>
      </c>
      <c r="L5" s="63">
        <f t="shared" si="0"/>
        <v>34</v>
      </c>
      <c r="M5" s="63">
        <f t="shared" si="0"/>
        <v>35</v>
      </c>
      <c r="N5" s="63">
        <f t="shared" si="0"/>
        <v>39</v>
      </c>
      <c r="O5" s="63">
        <f t="shared" si="0"/>
        <v>32</v>
      </c>
      <c r="P5" s="63">
        <f t="shared" si="0"/>
        <v>33</v>
      </c>
      <c r="Q5" s="63">
        <f t="shared" si="0"/>
        <v>33</v>
      </c>
      <c r="R5" s="66" t="s">
        <v>29</v>
      </c>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6"/>
      <c r="SH5" s="6"/>
      <c r="SI5" s="6"/>
      <c r="SJ5" s="6"/>
      <c r="SK5" s="6"/>
      <c r="SL5" s="6"/>
      <c r="SM5" s="6"/>
      <c r="SN5" s="6"/>
      <c r="SO5" s="6"/>
      <c r="SP5" s="6"/>
      <c r="SQ5" s="6"/>
      <c r="SR5" s="6"/>
      <c r="SS5" s="6"/>
      <c r="ST5" s="6"/>
      <c r="SU5" s="6"/>
      <c r="SV5" s="6"/>
      <c r="SW5" s="6"/>
      <c r="SX5" s="6"/>
      <c r="SY5" s="6"/>
      <c r="SZ5" s="6"/>
      <c r="TA5" s="6"/>
      <c r="TB5" s="6"/>
      <c r="TC5" s="6"/>
      <c r="TD5" s="6"/>
      <c r="TE5" s="6"/>
      <c r="TF5" s="6"/>
      <c r="TG5" s="6"/>
      <c r="TH5" s="6"/>
      <c r="TI5" s="6"/>
      <c r="TJ5" s="6"/>
      <c r="TK5" s="6"/>
      <c r="TL5" s="6"/>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6"/>
      <c r="YC5" s="6"/>
      <c r="YD5" s="6"/>
      <c r="YE5" s="6"/>
      <c r="YF5" s="6"/>
      <c r="YG5" s="6"/>
      <c r="YH5" s="6"/>
      <c r="YI5" s="6"/>
      <c r="YJ5" s="6"/>
      <c r="YK5" s="6"/>
      <c r="YL5" s="6"/>
      <c r="YM5" s="6"/>
      <c r="YN5" s="6"/>
      <c r="YO5" s="6"/>
      <c r="YP5" s="6"/>
      <c r="YQ5" s="6"/>
      <c r="YR5" s="6"/>
      <c r="YS5" s="6"/>
      <c r="YT5" s="6"/>
      <c r="YU5" s="6"/>
      <c r="YV5" s="6"/>
      <c r="YW5" s="6"/>
      <c r="YX5" s="6"/>
      <c r="YY5" s="6"/>
      <c r="YZ5" s="6"/>
      <c r="ZA5" s="6"/>
      <c r="ZB5" s="6"/>
      <c r="ZC5" s="6"/>
      <c r="ZD5" s="6"/>
      <c r="ZE5" s="6"/>
      <c r="ZF5" s="6"/>
      <c r="ZG5" s="6"/>
      <c r="ZH5" s="6"/>
      <c r="ZI5" s="6"/>
      <c r="ZJ5" s="6"/>
      <c r="ZK5" s="6"/>
      <c r="ZL5" s="6"/>
      <c r="ZM5" s="6"/>
      <c r="ZN5" s="6"/>
      <c r="ZO5" s="6"/>
      <c r="ZP5" s="6"/>
      <c r="ZQ5" s="6"/>
      <c r="ZR5" s="6"/>
      <c r="ZS5" s="6"/>
      <c r="ZT5" s="6"/>
      <c r="ZU5" s="6"/>
      <c r="ZV5" s="6"/>
      <c r="ZW5" s="6"/>
      <c r="ZX5" s="6"/>
      <c r="ZY5" s="6"/>
      <c r="ZZ5" s="6"/>
      <c r="AAA5" s="6"/>
      <c r="AAB5" s="6"/>
      <c r="AAC5" s="6"/>
      <c r="AAD5" s="6"/>
      <c r="AAE5" s="6"/>
      <c r="AAF5" s="6"/>
      <c r="AAG5" s="6"/>
      <c r="AAH5" s="6"/>
      <c r="AAI5" s="6"/>
      <c r="AAJ5" s="6"/>
      <c r="AAK5" s="6"/>
      <c r="AAL5" s="6"/>
      <c r="AAM5" s="6"/>
      <c r="AAN5" s="6"/>
      <c r="AAO5" s="6"/>
      <c r="AAP5" s="6"/>
      <c r="AAQ5" s="6"/>
      <c r="AAR5" s="6"/>
      <c r="AAS5" s="6"/>
      <c r="AAT5" s="6"/>
      <c r="AAU5" s="6"/>
      <c r="AAV5" s="6"/>
      <c r="AAW5" s="6"/>
      <c r="AAX5" s="6"/>
      <c r="AAY5" s="6"/>
      <c r="AAZ5" s="6"/>
      <c r="ABA5" s="6"/>
      <c r="ABB5" s="6"/>
      <c r="ABC5" s="6"/>
      <c r="ABD5" s="6"/>
      <c r="ABE5" s="6"/>
      <c r="ABF5" s="6"/>
      <c r="ABG5" s="6"/>
      <c r="ABH5" s="6"/>
      <c r="ABI5" s="6"/>
      <c r="ABJ5" s="6"/>
      <c r="ABK5" s="6"/>
      <c r="ABL5" s="6"/>
      <c r="ABM5" s="6"/>
      <c r="ABN5" s="6"/>
      <c r="ABO5" s="6"/>
      <c r="ABP5" s="6"/>
      <c r="ABQ5" s="6"/>
      <c r="ABR5" s="6"/>
      <c r="ABS5" s="6"/>
      <c r="ABT5" s="6"/>
      <c r="ABU5" s="6"/>
      <c r="ABV5" s="6"/>
      <c r="ABW5" s="6"/>
      <c r="ABX5" s="6"/>
      <c r="ABY5" s="6"/>
      <c r="ABZ5" s="6"/>
      <c r="ACA5" s="6"/>
      <c r="ACB5" s="6"/>
      <c r="ACC5" s="6"/>
      <c r="ACD5" s="6"/>
      <c r="ACE5" s="6"/>
      <c r="ACF5" s="6"/>
      <c r="ACG5" s="6"/>
      <c r="ACH5" s="6"/>
      <c r="ACI5" s="6"/>
      <c r="ACJ5" s="6"/>
      <c r="ACK5" s="6"/>
      <c r="ACL5" s="6"/>
      <c r="ACM5" s="6"/>
      <c r="ACN5" s="6"/>
      <c r="ACO5" s="6"/>
      <c r="ACP5" s="6"/>
      <c r="ACQ5" s="6"/>
      <c r="ACR5" s="6"/>
      <c r="ACS5" s="6"/>
      <c r="ACT5" s="6"/>
      <c r="ACU5" s="6"/>
      <c r="ACV5" s="6"/>
      <c r="ACW5" s="6"/>
      <c r="ACX5" s="6"/>
      <c r="ACY5" s="6"/>
      <c r="ACZ5" s="6"/>
      <c r="ADA5" s="6"/>
      <c r="ADB5" s="6"/>
      <c r="ADC5" s="6"/>
      <c r="ADD5" s="6"/>
      <c r="ADE5" s="6"/>
      <c r="ADF5" s="6"/>
      <c r="ADG5" s="6"/>
      <c r="ADH5" s="6"/>
      <c r="ADI5" s="6"/>
      <c r="ADJ5" s="6"/>
      <c r="ADK5" s="6"/>
      <c r="ADL5" s="6"/>
      <c r="ADM5" s="6"/>
      <c r="ADN5" s="6"/>
      <c r="ADO5" s="6"/>
      <c r="ADP5" s="6"/>
      <c r="ADQ5" s="6"/>
      <c r="ADR5" s="6"/>
      <c r="ADS5" s="6"/>
      <c r="ADT5" s="6"/>
      <c r="ADU5" s="6"/>
      <c r="ADV5" s="6"/>
      <c r="ADW5" s="6"/>
      <c r="ADX5" s="6"/>
      <c r="ADY5" s="6"/>
      <c r="ADZ5" s="6"/>
      <c r="AEA5" s="6"/>
      <c r="AEB5" s="6"/>
      <c r="AEC5" s="6"/>
      <c r="AED5" s="6"/>
      <c r="AEE5" s="6"/>
      <c r="AEF5" s="6"/>
      <c r="AEG5" s="6"/>
      <c r="AEH5" s="6"/>
      <c r="AEI5" s="6"/>
      <c r="AEJ5" s="6"/>
      <c r="AEK5" s="6"/>
      <c r="AEL5" s="6"/>
      <c r="AEM5" s="6"/>
      <c r="AEN5" s="6"/>
      <c r="AEO5" s="6"/>
      <c r="AEP5" s="6"/>
      <c r="AEQ5" s="6"/>
      <c r="AER5" s="6"/>
      <c r="AES5" s="6"/>
      <c r="AET5" s="6"/>
      <c r="AEU5" s="6"/>
      <c r="AEV5" s="6"/>
      <c r="AEW5" s="6"/>
      <c r="AEX5" s="6"/>
      <c r="AEY5" s="6"/>
      <c r="AEZ5" s="6"/>
      <c r="AFA5" s="6"/>
      <c r="AFB5" s="6"/>
      <c r="AFC5" s="6"/>
      <c r="AFD5" s="6"/>
      <c r="AFE5" s="6"/>
      <c r="AFF5" s="6"/>
      <c r="AFG5" s="6"/>
      <c r="AFH5" s="6"/>
      <c r="AFI5" s="6"/>
      <c r="AFJ5" s="6"/>
      <c r="AFK5" s="6"/>
      <c r="AFL5" s="6"/>
      <c r="AFM5" s="6"/>
      <c r="AFN5" s="6"/>
      <c r="AFO5" s="6"/>
      <c r="AFP5" s="6"/>
      <c r="AFQ5" s="6"/>
      <c r="AFR5" s="6"/>
      <c r="AFS5" s="6"/>
      <c r="AFT5" s="6"/>
      <c r="AFU5" s="6"/>
      <c r="AFV5" s="6"/>
      <c r="AFW5" s="6"/>
      <c r="AFX5" s="6"/>
      <c r="AFY5" s="6"/>
      <c r="AFZ5" s="6"/>
      <c r="AGA5" s="6"/>
      <c r="AGB5" s="6"/>
      <c r="AGC5" s="6"/>
      <c r="AGD5" s="6"/>
      <c r="AGE5" s="6"/>
      <c r="AGF5" s="6"/>
      <c r="AGG5" s="6"/>
      <c r="AGH5" s="6"/>
      <c r="AGI5" s="6"/>
      <c r="AGJ5" s="6"/>
      <c r="AGK5" s="6"/>
      <c r="AGL5" s="6"/>
      <c r="AGM5" s="6"/>
      <c r="AGN5" s="6"/>
      <c r="AGO5" s="6"/>
      <c r="AGP5" s="6"/>
      <c r="AGQ5" s="6"/>
      <c r="AGR5" s="6"/>
      <c r="AGS5" s="6"/>
      <c r="AGT5" s="6"/>
      <c r="AGU5" s="6"/>
      <c r="AGV5" s="6"/>
      <c r="AGW5" s="6"/>
      <c r="AGX5" s="6"/>
      <c r="AGY5" s="6"/>
      <c r="AGZ5" s="6"/>
      <c r="AHA5" s="6"/>
      <c r="AHB5" s="6"/>
      <c r="AHC5" s="6"/>
      <c r="AHD5" s="6"/>
      <c r="AHE5" s="6"/>
      <c r="AHF5" s="6"/>
      <c r="AHG5" s="6"/>
      <c r="AHH5" s="6"/>
      <c r="AHI5" s="6"/>
      <c r="AHJ5" s="6"/>
      <c r="AHK5" s="6"/>
      <c r="AHL5" s="6"/>
      <c r="AHM5" s="6"/>
      <c r="AHN5" s="6"/>
      <c r="AHO5" s="6"/>
      <c r="AHP5" s="6"/>
      <c r="AHQ5" s="6"/>
      <c r="AHR5" s="6"/>
      <c r="AHS5" s="6"/>
      <c r="AHT5" s="6"/>
      <c r="AHU5" s="6"/>
      <c r="AHV5" s="6"/>
      <c r="AHW5" s="6"/>
      <c r="AHX5" s="6"/>
      <c r="AHY5" s="6"/>
      <c r="AHZ5" s="6"/>
      <c r="AIA5" s="6"/>
      <c r="AIB5" s="6"/>
      <c r="AIC5" s="6"/>
      <c r="AID5" s="6"/>
      <c r="AIE5" s="6"/>
      <c r="AIF5" s="6"/>
      <c r="AIG5" s="6"/>
      <c r="AIH5" s="6"/>
      <c r="AII5" s="6"/>
      <c r="AIJ5" s="6"/>
      <c r="AIK5" s="6"/>
      <c r="AIL5" s="6"/>
      <c r="AIM5" s="6"/>
      <c r="AIN5" s="6"/>
      <c r="AIO5" s="6"/>
      <c r="AIP5" s="6"/>
      <c r="AIQ5" s="6"/>
      <c r="AIR5" s="6"/>
      <c r="AIS5" s="6"/>
      <c r="AIT5" s="6"/>
      <c r="AIU5" s="6"/>
      <c r="AIV5" s="6"/>
      <c r="AIW5" s="6"/>
      <c r="AIX5" s="6"/>
      <c r="AIY5" s="6"/>
      <c r="AIZ5" s="6"/>
      <c r="AJA5" s="6"/>
      <c r="AJB5" s="6"/>
      <c r="AJC5" s="6"/>
      <c r="AJD5" s="6"/>
      <c r="AJE5" s="6"/>
      <c r="AJF5" s="6"/>
      <c r="AJG5" s="6"/>
      <c r="AJH5" s="6"/>
      <c r="AJI5" s="6"/>
      <c r="AJJ5" s="6"/>
      <c r="AJK5" s="6"/>
      <c r="AJL5" s="6"/>
      <c r="AJM5" s="6"/>
      <c r="AJN5" s="6"/>
      <c r="AJO5" s="6"/>
      <c r="AJP5" s="6"/>
      <c r="AJQ5" s="6"/>
      <c r="AJR5" s="6"/>
      <c r="AJS5" s="6"/>
      <c r="AJT5" s="6"/>
      <c r="AJU5" s="6"/>
      <c r="AJV5" s="6"/>
      <c r="AJW5" s="6"/>
      <c r="AJX5" s="6"/>
      <c r="AJY5" s="6"/>
      <c r="AJZ5" s="6"/>
      <c r="AKA5" s="6"/>
      <c r="AKB5" s="6"/>
      <c r="AKC5" s="6"/>
      <c r="AKD5" s="6"/>
      <c r="AKE5" s="6"/>
      <c r="AKF5" s="6"/>
      <c r="AKG5" s="6"/>
      <c r="AKH5" s="6"/>
      <c r="AKI5" s="6"/>
      <c r="AKJ5" s="6"/>
      <c r="AKK5" s="6"/>
      <c r="AKL5" s="6"/>
      <c r="AKM5" s="6"/>
      <c r="AKN5" s="6"/>
      <c r="AKO5" s="6"/>
      <c r="AKP5" s="6"/>
      <c r="AKQ5" s="6"/>
      <c r="AKR5" s="6"/>
      <c r="AKS5" s="6"/>
      <c r="AKT5" s="6"/>
      <c r="AKU5" s="6"/>
      <c r="AKV5" s="6"/>
      <c r="AKW5" s="6"/>
      <c r="AKX5" s="6"/>
      <c r="AKY5" s="6"/>
      <c r="AKZ5" s="6"/>
    </row>
    <row r="6" spans="1:988" s="1" customFormat="1" ht="15.75">
      <c r="A6" s="128"/>
      <c r="B6" s="128"/>
      <c r="C6" s="127"/>
      <c r="D6" s="128"/>
      <c r="E6" s="128"/>
      <c r="F6" s="128"/>
      <c r="G6" s="128"/>
      <c r="H6" s="64">
        <f>SUM(COUNTIF(H9:H17,"NC"),COUNTIF(H19:H20,"NC"),COUNTIF(H22:H24,"NC"),COUNTIF(H26:H38,"NC"),COUNTIF(H40:H47,"NC"),COUNTIF(H49:H50,"NC"),COUNTIF(H52:H56,"NC"),COUNTIF(H58:H67,"NC"),COUNTIF(H69:H72,"NC"),COUNTIF(H74:H87,"NC"),COUNTIF(H89:H101,"NC"),COUNTIF(H103:H113,"NC"),COUNTIF(H115:H126,"NC"),COUNTIF(H9:H17,"NCT"),COUNTIF(H19:H20,"NCT"),COUNTIF(H22:H24,"NCT"),COUNTIF(H26:H38,"NCT"),COUNTIF(H40:H47,"NCT"),COUNTIF(H49:H50,"NCT"),COUNTIF(H52:H56,"NCT"),COUNTIF(H58:H67,"NCT"),COUNTIF(H69:H72,"NCT"),COUNTIF(H74:H87,"NCT"),COUNTIF(H89:H101,"NCT"),COUNTIF(H103:H113,"NCT"),COUNTIF(H115:H126,"NCT"))</f>
        <v>20</v>
      </c>
      <c r="I6" s="64">
        <f t="shared" ref="I6:Q6" si="1">SUM(COUNTIF(I9:I17,"NC"),COUNTIF(I19:I20,"NC"),COUNTIF(I22:I24,"NC"),COUNTIF(I26:I38,"NC"),COUNTIF(I40:I47,"NC"),COUNTIF(I49:I50,"NC"),COUNTIF(I52:I56,"NC"),COUNTIF(I58:I67,"NC"),COUNTIF(I69:I72,"NC"),COUNTIF(I74:I87,"NC"),COUNTIF(I89:I101,"NC"),COUNTIF(I103:I113,"NC"),COUNTIF(I115:I126,"NC"),COUNTIF(I9:I17,"NCT"),COUNTIF(I19:I20,"NCT"),COUNTIF(I22:I24,"NCT"),COUNTIF(I26:I38,"NCT"),COUNTIF(I40:I47,"NCT"),COUNTIF(I49:I50,"NCT"),COUNTIF(I52:I56,"NCT"),COUNTIF(I58:I67,"NCT"),COUNTIF(I69:I72,"NCT"),COUNTIF(I74:I87,"NCT"),COUNTIF(I89:I101,"NCT"),COUNTIF(I103:I113,"NCT"),COUNTIF(I115:I126,"NCT"))</f>
        <v>21</v>
      </c>
      <c r="J6" s="64">
        <f t="shared" si="1"/>
        <v>16</v>
      </c>
      <c r="K6" s="64">
        <f t="shared" si="1"/>
        <v>18</v>
      </c>
      <c r="L6" s="64">
        <f t="shared" si="1"/>
        <v>16</v>
      </c>
      <c r="M6" s="64">
        <f t="shared" si="1"/>
        <v>16</v>
      </c>
      <c r="N6" s="64">
        <f t="shared" si="1"/>
        <v>20</v>
      </c>
      <c r="O6" s="64">
        <f t="shared" si="1"/>
        <v>20</v>
      </c>
      <c r="P6" s="64">
        <f t="shared" si="1"/>
        <v>21</v>
      </c>
      <c r="Q6" s="64">
        <f t="shared" si="1"/>
        <v>17</v>
      </c>
      <c r="R6" s="67" t="s">
        <v>30</v>
      </c>
      <c r="S6" s="121" t="s">
        <v>275</v>
      </c>
      <c r="T6" s="121"/>
      <c r="U6" s="121"/>
      <c r="V6" s="121"/>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6"/>
      <c r="NJ6" s="6"/>
      <c r="NK6" s="6"/>
      <c r="NL6" s="6"/>
      <c r="NM6" s="6"/>
      <c r="NN6" s="6"/>
      <c r="NO6" s="6"/>
      <c r="NP6" s="6"/>
      <c r="NQ6" s="6"/>
      <c r="NR6" s="6"/>
      <c r="NS6" s="6"/>
      <c r="NT6" s="6"/>
      <c r="NU6" s="6"/>
      <c r="NV6" s="6"/>
      <c r="NW6" s="6"/>
      <c r="NX6" s="6"/>
      <c r="NY6" s="6"/>
      <c r="NZ6" s="6"/>
      <c r="OA6" s="6"/>
      <c r="OB6" s="6"/>
      <c r="OC6" s="6"/>
      <c r="OD6" s="6"/>
      <c r="OE6" s="6"/>
      <c r="OF6" s="6"/>
      <c r="OG6" s="6"/>
      <c r="OH6" s="6"/>
      <c r="OI6" s="6"/>
      <c r="OJ6" s="6"/>
      <c r="OK6" s="6"/>
      <c r="OL6" s="6"/>
      <c r="OM6" s="6"/>
      <c r="ON6" s="6"/>
      <c r="OO6" s="6"/>
      <c r="OP6" s="6"/>
      <c r="OQ6" s="6"/>
      <c r="OR6" s="6"/>
      <c r="OS6" s="6"/>
      <c r="OT6" s="6"/>
      <c r="OU6" s="6"/>
      <c r="OV6" s="6"/>
      <c r="OW6" s="6"/>
      <c r="OX6" s="6"/>
      <c r="OY6" s="6"/>
      <c r="OZ6" s="6"/>
      <c r="PA6" s="6"/>
      <c r="PB6" s="6"/>
      <c r="PC6" s="6"/>
      <c r="PD6" s="6"/>
      <c r="PE6" s="6"/>
      <c r="PF6" s="6"/>
      <c r="PG6" s="6"/>
      <c r="PH6" s="6"/>
      <c r="PI6" s="6"/>
      <c r="PJ6" s="6"/>
      <c r="PK6" s="6"/>
      <c r="PL6" s="6"/>
      <c r="PM6" s="6"/>
      <c r="PN6" s="6"/>
      <c r="PO6" s="6"/>
      <c r="PP6" s="6"/>
      <c r="PQ6" s="6"/>
      <c r="PR6" s="6"/>
      <c r="PS6" s="6"/>
      <c r="PT6" s="6"/>
      <c r="PU6" s="6"/>
      <c r="PV6" s="6"/>
      <c r="PW6" s="6"/>
      <c r="PX6" s="6"/>
      <c r="PY6" s="6"/>
      <c r="PZ6" s="6"/>
      <c r="QA6" s="6"/>
      <c r="QB6" s="6"/>
      <c r="QC6" s="6"/>
      <c r="QD6" s="6"/>
      <c r="QE6" s="6"/>
      <c r="QF6" s="6"/>
      <c r="QG6" s="6"/>
      <c r="QH6" s="6"/>
      <c r="QI6" s="6"/>
      <c r="QJ6" s="6"/>
      <c r="QK6" s="6"/>
      <c r="QL6" s="6"/>
      <c r="QM6" s="6"/>
      <c r="QN6" s="6"/>
      <c r="QO6" s="6"/>
      <c r="QP6" s="6"/>
      <c r="QQ6" s="6"/>
      <c r="QR6" s="6"/>
      <c r="QS6" s="6"/>
      <c r="QT6" s="6"/>
      <c r="QU6" s="6"/>
      <c r="QV6" s="6"/>
      <c r="QW6" s="6"/>
      <c r="QX6" s="6"/>
      <c r="QY6" s="6"/>
      <c r="QZ6" s="6"/>
      <c r="RA6" s="6"/>
      <c r="RB6" s="6"/>
      <c r="RC6" s="6"/>
      <c r="RD6" s="6"/>
      <c r="RE6" s="6"/>
      <c r="RF6" s="6"/>
      <c r="RG6" s="6"/>
      <c r="RH6" s="6"/>
      <c r="RI6" s="6"/>
      <c r="RJ6" s="6"/>
      <c r="RK6" s="6"/>
      <c r="RL6" s="6"/>
      <c r="RM6" s="6"/>
      <c r="RN6" s="6"/>
      <c r="RO6" s="6"/>
      <c r="RP6" s="6"/>
      <c r="RQ6" s="6"/>
      <c r="RR6" s="6"/>
      <c r="RS6" s="6"/>
      <c r="RT6" s="6"/>
      <c r="RU6" s="6"/>
      <c r="RV6" s="6"/>
      <c r="RW6" s="6"/>
      <c r="RX6" s="6"/>
      <c r="RY6" s="6"/>
      <c r="RZ6" s="6"/>
      <c r="SA6" s="6"/>
      <c r="SB6" s="6"/>
      <c r="SC6" s="6"/>
      <c r="SD6" s="6"/>
      <c r="SE6" s="6"/>
      <c r="SF6" s="6"/>
      <c r="SG6" s="6"/>
      <c r="SH6" s="6"/>
      <c r="SI6" s="6"/>
      <c r="SJ6" s="6"/>
      <c r="SK6" s="6"/>
      <c r="SL6" s="6"/>
      <c r="SM6" s="6"/>
      <c r="SN6" s="6"/>
      <c r="SO6" s="6"/>
      <c r="SP6" s="6"/>
      <c r="SQ6" s="6"/>
      <c r="SR6" s="6"/>
      <c r="SS6" s="6"/>
      <c r="ST6" s="6"/>
      <c r="SU6" s="6"/>
      <c r="SV6" s="6"/>
      <c r="SW6" s="6"/>
      <c r="SX6" s="6"/>
      <c r="SY6" s="6"/>
      <c r="SZ6" s="6"/>
      <c r="TA6" s="6"/>
      <c r="TB6" s="6"/>
      <c r="TC6" s="6"/>
      <c r="TD6" s="6"/>
      <c r="TE6" s="6"/>
      <c r="TF6" s="6"/>
      <c r="TG6" s="6"/>
      <c r="TH6" s="6"/>
      <c r="TI6" s="6"/>
      <c r="TJ6" s="6"/>
      <c r="TK6" s="6"/>
      <c r="TL6" s="6"/>
      <c r="TM6" s="6"/>
      <c r="TN6" s="6"/>
      <c r="TO6" s="6"/>
      <c r="TP6" s="6"/>
      <c r="TQ6" s="6"/>
      <c r="TR6" s="6"/>
      <c r="TS6" s="6"/>
      <c r="TT6" s="6"/>
      <c r="TU6" s="6"/>
      <c r="TV6" s="6"/>
      <c r="TW6" s="6"/>
      <c r="TX6" s="6"/>
      <c r="TY6" s="6"/>
      <c r="TZ6" s="6"/>
      <c r="UA6" s="6"/>
      <c r="UB6" s="6"/>
      <c r="UC6" s="6"/>
      <c r="UD6" s="6"/>
      <c r="UE6" s="6"/>
      <c r="UF6" s="6"/>
      <c r="UG6" s="6"/>
      <c r="UH6" s="6"/>
      <c r="UI6" s="6"/>
      <c r="UJ6" s="6"/>
      <c r="UK6" s="6"/>
      <c r="UL6" s="6"/>
      <c r="UM6" s="6"/>
      <c r="UN6" s="6"/>
      <c r="UO6" s="6"/>
      <c r="UP6" s="6"/>
      <c r="UQ6" s="6"/>
      <c r="UR6" s="6"/>
      <c r="US6" s="6"/>
      <c r="UT6" s="6"/>
      <c r="UU6" s="6"/>
      <c r="UV6" s="6"/>
      <c r="UW6" s="6"/>
      <c r="UX6" s="6"/>
      <c r="UY6" s="6"/>
      <c r="UZ6" s="6"/>
      <c r="VA6" s="6"/>
      <c r="VB6" s="6"/>
      <c r="VC6" s="6"/>
      <c r="VD6" s="6"/>
      <c r="VE6" s="6"/>
      <c r="VF6" s="6"/>
      <c r="VG6" s="6"/>
      <c r="VH6" s="6"/>
      <c r="VI6" s="6"/>
      <c r="VJ6" s="6"/>
      <c r="VK6" s="6"/>
      <c r="VL6" s="6"/>
      <c r="VM6" s="6"/>
      <c r="VN6" s="6"/>
      <c r="VO6" s="6"/>
      <c r="VP6" s="6"/>
      <c r="VQ6" s="6"/>
      <c r="VR6" s="6"/>
      <c r="VS6" s="6"/>
      <c r="VT6" s="6"/>
      <c r="VU6" s="6"/>
      <c r="VV6" s="6"/>
      <c r="VW6" s="6"/>
      <c r="VX6" s="6"/>
      <c r="VY6" s="6"/>
      <c r="VZ6" s="6"/>
      <c r="WA6" s="6"/>
      <c r="WB6" s="6"/>
      <c r="WC6" s="6"/>
      <c r="WD6" s="6"/>
      <c r="WE6" s="6"/>
      <c r="WF6" s="6"/>
      <c r="WG6" s="6"/>
      <c r="WH6" s="6"/>
      <c r="WI6" s="6"/>
      <c r="WJ6" s="6"/>
      <c r="WK6" s="6"/>
      <c r="WL6" s="6"/>
      <c r="WM6" s="6"/>
      <c r="WN6" s="6"/>
      <c r="WO6" s="6"/>
      <c r="WP6" s="6"/>
      <c r="WQ6" s="6"/>
      <c r="WR6" s="6"/>
      <c r="WS6" s="6"/>
      <c r="WT6" s="6"/>
      <c r="WU6" s="6"/>
      <c r="WV6" s="6"/>
      <c r="WW6" s="6"/>
      <c r="WX6" s="6"/>
      <c r="WY6" s="6"/>
      <c r="WZ6" s="6"/>
      <c r="XA6" s="6"/>
      <c r="XB6" s="6"/>
      <c r="XC6" s="6"/>
      <c r="XD6" s="6"/>
      <c r="XE6" s="6"/>
      <c r="XF6" s="6"/>
      <c r="XG6" s="6"/>
      <c r="XH6" s="6"/>
      <c r="XI6" s="6"/>
      <c r="XJ6" s="6"/>
      <c r="XK6" s="6"/>
      <c r="XL6" s="6"/>
      <c r="XM6" s="6"/>
      <c r="XN6" s="6"/>
      <c r="XO6" s="6"/>
      <c r="XP6" s="6"/>
      <c r="XQ6" s="6"/>
      <c r="XR6" s="6"/>
      <c r="XS6" s="6"/>
      <c r="XT6" s="6"/>
      <c r="XU6" s="6"/>
      <c r="XV6" s="6"/>
      <c r="XW6" s="6"/>
      <c r="XX6" s="6"/>
      <c r="XY6" s="6"/>
      <c r="XZ6" s="6"/>
      <c r="YA6" s="6"/>
      <c r="YB6" s="6"/>
      <c r="YC6" s="6"/>
      <c r="YD6" s="6"/>
      <c r="YE6" s="6"/>
      <c r="YF6" s="6"/>
      <c r="YG6" s="6"/>
      <c r="YH6" s="6"/>
      <c r="YI6" s="6"/>
      <c r="YJ6" s="6"/>
      <c r="YK6" s="6"/>
      <c r="YL6" s="6"/>
      <c r="YM6" s="6"/>
      <c r="YN6" s="6"/>
      <c r="YO6" s="6"/>
      <c r="YP6" s="6"/>
      <c r="YQ6" s="6"/>
      <c r="YR6" s="6"/>
      <c r="YS6" s="6"/>
      <c r="YT6" s="6"/>
      <c r="YU6" s="6"/>
      <c r="YV6" s="6"/>
      <c r="YW6" s="6"/>
      <c r="YX6" s="6"/>
      <c r="YY6" s="6"/>
      <c r="YZ6" s="6"/>
      <c r="ZA6" s="6"/>
      <c r="ZB6" s="6"/>
      <c r="ZC6" s="6"/>
      <c r="ZD6" s="6"/>
      <c r="ZE6" s="6"/>
      <c r="ZF6" s="6"/>
      <c r="ZG6" s="6"/>
      <c r="ZH6" s="6"/>
      <c r="ZI6" s="6"/>
      <c r="ZJ6" s="6"/>
      <c r="ZK6" s="6"/>
      <c r="ZL6" s="6"/>
      <c r="ZM6" s="6"/>
      <c r="ZN6" s="6"/>
      <c r="ZO6" s="6"/>
      <c r="ZP6" s="6"/>
      <c r="ZQ6" s="6"/>
      <c r="ZR6" s="6"/>
      <c r="ZS6" s="6"/>
      <c r="ZT6" s="6"/>
      <c r="ZU6" s="6"/>
      <c r="ZV6" s="6"/>
      <c r="ZW6" s="6"/>
      <c r="ZX6" s="6"/>
      <c r="ZY6" s="6"/>
      <c r="ZZ6" s="6"/>
      <c r="AAA6" s="6"/>
      <c r="AAB6" s="6"/>
      <c r="AAC6" s="6"/>
      <c r="AAD6" s="6"/>
      <c r="AAE6" s="6"/>
      <c r="AAF6" s="6"/>
      <c r="AAG6" s="6"/>
      <c r="AAH6" s="6"/>
      <c r="AAI6" s="6"/>
      <c r="AAJ6" s="6"/>
      <c r="AAK6" s="6"/>
      <c r="AAL6" s="6"/>
      <c r="AAM6" s="6"/>
      <c r="AAN6" s="6"/>
      <c r="AAO6" s="6"/>
      <c r="AAP6" s="6"/>
      <c r="AAQ6" s="6"/>
      <c r="AAR6" s="6"/>
      <c r="AAS6" s="6"/>
      <c r="AAT6" s="6"/>
      <c r="AAU6" s="6"/>
      <c r="AAV6" s="6"/>
      <c r="AAW6" s="6"/>
      <c r="AAX6" s="6"/>
      <c r="AAY6" s="6"/>
      <c r="AAZ6" s="6"/>
      <c r="ABA6" s="6"/>
      <c r="ABB6" s="6"/>
      <c r="ABC6" s="6"/>
      <c r="ABD6" s="6"/>
      <c r="ABE6" s="6"/>
      <c r="ABF6" s="6"/>
      <c r="ABG6" s="6"/>
      <c r="ABH6" s="6"/>
      <c r="ABI6" s="6"/>
      <c r="ABJ6" s="6"/>
      <c r="ABK6" s="6"/>
      <c r="ABL6" s="6"/>
      <c r="ABM6" s="6"/>
      <c r="ABN6" s="6"/>
      <c r="ABO6" s="6"/>
      <c r="ABP6" s="6"/>
      <c r="ABQ6" s="6"/>
      <c r="ABR6" s="6"/>
      <c r="ABS6" s="6"/>
      <c r="ABT6" s="6"/>
      <c r="ABU6" s="6"/>
      <c r="ABV6" s="6"/>
      <c r="ABW6" s="6"/>
      <c r="ABX6" s="6"/>
      <c r="ABY6" s="6"/>
      <c r="ABZ6" s="6"/>
      <c r="ACA6" s="6"/>
      <c r="ACB6" s="6"/>
      <c r="ACC6" s="6"/>
      <c r="ACD6" s="6"/>
      <c r="ACE6" s="6"/>
      <c r="ACF6" s="6"/>
      <c r="ACG6" s="6"/>
      <c r="ACH6" s="6"/>
      <c r="ACI6" s="6"/>
      <c r="ACJ6" s="6"/>
      <c r="ACK6" s="6"/>
      <c r="ACL6" s="6"/>
      <c r="ACM6" s="6"/>
      <c r="ACN6" s="6"/>
      <c r="ACO6" s="6"/>
      <c r="ACP6" s="6"/>
      <c r="ACQ6" s="6"/>
      <c r="ACR6" s="6"/>
      <c r="ACS6" s="6"/>
      <c r="ACT6" s="6"/>
      <c r="ACU6" s="6"/>
      <c r="ACV6" s="6"/>
      <c r="ACW6" s="6"/>
      <c r="ACX6" s="6"/>
      <c r="ACY6" s="6"/>
      <c r="ACZ6" s="6"/>
      <c r="ADA6" s="6"/>
      <c r="ADB6" s="6"/>
      <c r="ADC6" s="6"/>
      <c r="ADD6" s="6"/>
      <c r="ADE6" s="6"/>
      <c r="ADF6" s="6"/>
      <c r="ADG6" s="6"/>
      <c r="ADH6" s="6"/>
      <c r="ADI6" s="6"/>
      <c r="ADJ6" s="6"/>
      <c r="ADK6" s="6"/>
      <c r="ADL6" s="6"/>
      <c r="ADM6" s="6"/>
      <c r="ADN6" s="6"/>
      <c r="ADO6" s="6"/>
      <c r="ADP6" s="6"/>
      <c r="ADQ6" s="6"/>
      <c r="ADR6" s="6"/>
      <c r="ADS6" s="6"/>
      <c r="ADT6" s="6"/>
      <c r="ADU6" s="6"/>
      <c r="ADV6" s="6"/>
      <c r="ADW6" s="6"/>
      <c r="ADX6" s="6"/>
      <c r="ADY6" s="6"/>
      <c r="ADZ6" s="6"/>
      <c r="AEA6" s="6"/>
      <c r="AEB6" s="6"/>
      <c r="AEC6" s="6"/>
      <c r="AED6" s="6"/>
      <c r="AEE6" s="6"/>
      <c r="AEF6" s="6"/>
      <c r="AEG6" s="6"/>
      <c r="AEH6" s="6"/>
      <c r="AEI6" s="6"/>
      <c r="AEJ6" s="6"/>
      <c r="AEK6" s="6"/>
      <c r="AEL6" s="6"/>
      <c r="AEM6" s="6"/>
      <c r="AEN6" s="6"/>
      <c r="AEO6" s="6"/>
      <c r="AEP6" s="6"/>
      <c r="AEQ6" s="6"/>
      <c r="AER6" s="6"/>
      <c r="AES6" s="6"/>
      <c r="AET6" s="6"/>
      <c r="AEU6" s="6"/>
      <c r="AEV6" s="6"/>
      <c r="AEW6" s="6"/>
      <c r="AEX6" s="6"/>
      <c r="AEY6" s="6"/>
      <c r="AEZ6" s="6"/>
      <c r="AFA6" s="6"/>
      <c r="AFB6" s="6"/>
      <c r="AFC6" s="6"/>
      <c r="AFD6" s="6"/>
      <c r="AFE6" s="6"/>
      <c r="AFF6" s="6"/>
      <c r="AFG6" s="6"/>
      <c r="AFH6" s="6"/>
      <c r="AFI6" s="6"/>
      <c r="AFJ6" s="6"/>
      <c r="AFK6" s="6"/>
      <c r="AFL6" s="6"/>
      <c r="AFM6" s="6"/>
      <c r="AFN6" s="6"/>
      <c r="AFO6" s="6"/>
      <c r="AFP6" s="6"/>
      <c r="AFQ6" s="6"/>
      <c r="AFR6" s="6"/>
      <c r="AFS6" s="6"/>
      <c r="AFT6" s="6"/>
      <c r="AFU6" s="6"/>
      <c r="AFV6" s="6"/>
      <c r="AFW6" s="6"/>
      <c r="AFX6" s="6"/>
      <c r="AFY6" s="6"/>
      <c r="AFZ6" s="6"/>
      <c r="AGA6" s="6"/>
      <c r="AGB6" s="6"/>
      <c r="AGC6" s="6"/>
      <c r="AGD6" s="6"/>
      <c r="AGE6" s="6"/>
      <c r="AGF6" s="6"/>
      <c r="AGG6" s="6"/>
      <c r="AGH6" s="6"/>
      <c r="AGI6" s="6"/>
      <c r="AGJ6" s="6"/>
      <c r="AGK6" s="6"/>
      <c r="AGL6" s="6"/>
      <c r="AGM6" s="6"/>
      <c r="AGN6" s="6"/>
      <c r="AGO6" s="6"/>
      <c r="AGP6" s="6"/>
      <c r="AGQ6" s="6"/>
      <c r="AGR6" s="6"/>
      <c r="AGS6" s="6"/>
      <c r="AGT6" s="6"/>
      <c r="AGU6" s="6"/>
      <c r="AGV6" s="6"/>
      <c r="AGW6" s="6"/>
      <c r="AGX6" s="6"/>
      <c r="AGY6" s="6"/>
      <c r="AGZ6" s="6"/>
      <c r="AHA6" s="6"/>
      <c r="AHB6" s="6"/>
      <c r="AHC6" s="6"/>
      <c r="AHD6" s="6"/>
      <c r="AHE6" s="6"/>
      <c r="AHF6" s="6"/>
      <c r="AHG6" s="6"/>
      <c r="AHH6" s="6"/>
      <c r="AHI6" s="6"/>
      <c r="AHJ6" s="6"/>
      <c r="AHK6" s="6"/>
      <c r="AHL6" s="6"/>
      <c r="AHM6" s="6"/>
      <c r="AHN6" s="6"/>
      <c r="AHO6" s="6"/>
      <c r="AHP6" s="6"/>
      <c r="AHQ6" s="6"/>
      <c r="AHR6" s="6"/>
      <c r="AHS6" s="6"/>
      <c r="AHT6" s="6"/>
      <c r="AHU6" s="6"/>
      <c r="AHV6" s="6"/>
      <c r="AHW6" s="6"/>
      <c r="AHX6" s="6"/>
      <c r="AHY6" s="6"/>
      <c r="AHZ6" s="6"/>
      <c r="AIA6" s="6"/>
      <c r="AIB6" s="6"/>
      <c r="AIC6" s="6"/>
      <c r="AID6" s="6"/>
      <c r="AIE6" s="6"/>
      <c r="AIF6" s="6"/>
      <c r="AIG6" s="6"/>
      <c r="AIH6" s="6"/>
      <c r="AII6" s="6"/>
      <c r="AIJ6" s="6"/>
      <c r="AIK6" s="6"/>
      <c r="AIL6" s="6"/>
      <c r="AIM6" s="6"/>
      <c r="AIN6" s="6"/>
      <c r="AIO6" s="6"/>
      <c r="AIP6" s="6"/>
      <c r="AIQ6" s="6"/>
      <c r="AIR6" s="6"/>
      <c r="AIS6" s="6"/>
      <c r="AIT6" s="6"/>
      <c r="AIU6" s="6"/>
      <c r="AIV6" s="6"/>
      <c r="AIW6" s="6"/>
      <c r="AIX6" s="6"/>
      <c r="AIY6" s="6"/>
      <c r="AIZ6" s="6"/>
      <c r="AJA6" s="6"/>
      <c r="AJB6" s="6"/>
      <c r="AJC6" s="6"/>
      <c r="AJD6" s="6"/>
      <c r="AJE6" s="6"/>
      <c r="AJF6" s="6"/>
      <c r="AJG6" s="6"/>
      <c r="AJH6" s="6"/>
      <c r="AJI6" s="6"/>
      <c r="AJJ6" s="6"/>
      <c r="AJK6" s="6"/>
      <c r="AJL6" s="6"/>
      <c r="AJM6" s="6"/>
      <c r="AJN6" s="6"/>
      <c r="AJO6" s="6"/>
      <c r="AJP6" s="6"/>
      <c r="AJQ6" s="6"/>
      <c r="AJR6" s="6"/>
      <c r="AJS6" s="6"/>
      <c r="AJT6" s="6"/>
      <c r="AJU6" s="6"/>
      <c r="AJV6" s="6"/>
      <c r="AJW6" s="6"/>
      <c r="AJX6" s="6"/>
      <c r="AJY6" s="6"/>
      <c r="AJZ6" s="6"/>
      <c r="AKA6" s="6"/>
      <c r="AKB6" s="6"/>
      <c r="AKC6" s="6"/>
      <c r="AKD6" s="6"/>
      <c r="AKE6" s="6"/>
      <c r="AKF6" s="6"/>
      <c r="AKG6" s="6"/>
      <c r="AKH6" s="6"/>
      <c r="AKI6" s="6"/>
      <c r="AKJ6" s="6"/>
      <c r="AKK6" s="6"/>
      <c r="AKL6" s="6"/>
      <c r="AKM6" s="6"/>
      <c r="AKN6" s="6"/>
      <c r="AKO6" s="6"/>
      <c r="AKP6" s="6"/>
      <c r="AKQ6" s="6"/>
      <c r="AKR6" s="6"/>
      <c r="AKS6" s="6"/>
      <c r="AKT6" s="6"/>
      <c r="AKU6" s="6"/>
      <c r="AKV6" s="6"/>
      <c r="AKW6" s="6"/>
      <c r="AKX6" s="6"/>
      <c r="AKY6" s="6"/>
      <c r="AKZ6" s="6"/>
    </row>
    <row r="7" spans="1:988" s="1" customFormat="1" ht="15.75">
      <c r="A7" s="128"/>
      <c r="B7" s="128"/>
      <c r="C7" s="127"/>
      <c r="D7" s="128"/>
      <c r="E7" s="128"/>
      <c r="F7" s="128"/>
      <c r="G7" s="128"/>
      <c r="H7" s="65">
        <f t="shared" ref="H7:Q7" si="2">SUM(COUNTIF(H9:H17,"NA"),COUNTIF(H19:H20,"NA"),COUNTIF(H22:H24,"NA"),COUNTIF(H26:H38,"NA"),COUNTIF(H40:H47,"NA"),COUNTIF(H49:H50,"NA"),COUNTIF(H52:H56,"NA"),COUNTIF(H58:H67,"NA"),COUNTIF(H69:H72,"NA"),COUNTIF(H74:H87,"NA"),COUNTIF(H89:H101,"NA"),COUNTIF(H103:H113,"NA"),COUNTIF(H115:H126,"NA"))</f>
        <v>52</v>
      </c>
      <c r="I7" s="65">
        <f t="shared" si="2"/>
        <v>53</v>
      </c>
      <c r="J7" s="65">
        <f t="shared" si="2"/>
        <v>56</v>
      </c>
      <c r="K7" s="65">
        <f t="shared" si="2"/>
        <v>52</v>
      </c>
      <c r="L7" s="65">
        <f t="shared" si="2"/>
        <v>56</v>
      </c>
      <c r="M7" s="65">
        <f t="shared" si="2"/>
        <v>55</v>
      </c>
      <c r="N7" s="65">
        <f t="shared" si="2"/>
        <v>47</v>
      </c>
      <c r="O7" s="65">
        <f t="shared" si="2"/>
        <v>54</v>
      </c>
      <c r="P7" s="65">
        <f t="shared" si="2"/>
        <v>52</v>
      </c>
      <c r="Q7" s="65">
        <f t="shared" si="2"/>
        <v>56</v>
      </c>
      <c r="R7" s="68" t="s">
        <v>31</v>
      </c>
      <c r="S7" s="119" t="s">
        <v>278</v>
      </c>
      <c r="T7" s="120"/>
      <c r="U7" s="119" t="s">
        <v>279</v>
      </c>
      <c r="V7" s="120"/>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c r="JC7" s="6"/>
      <c r="JD7" s="6"/>
      <c r="JE7" s="6"/>
      <c r="JF7" s="6"/>
      <c r="JG7" s="6"/>
      <c r="JH7" s="6"/>
      <c r="JI7" s="6"/>
      <c r="JJ7" s="6"/>
      <c r="JK7" s="6"/>
      <c r="JL7" s="6"/>
      <c r="JM7" s="6"/>
      <c r="JN7" s="6"/>
      <c r="JO7" s="6"/>
      <c r="JP7" s="6"/>
      <c r="JQ7" s="6"/>
      <c r="JR7" s="6"/>
      <c r="JS7" s="6"/>
      <c r="JT7" s="6"/>
      <c r="JU7" s="6"/>
      <c r="JV7" s="6"/>
      <c r="JW7" s="6"/>
      <c r="JX7" s="6"/>
      <c r="JY7" s="6"/>
      <c r="JZ7" s="6"/>
      <c r="KA7" s="6"/>
      <c r="KB7" s="6"/>
      <c r="KC7" s="6"/>
      <c r="KD7" s="6"/>
      <c r="KE7" s="6"/>
      <c r="KF7" s="6"/>
      <c r="KG7" s="6"/>
      <c r="KH7" s="6"/>
      <c r="KI7" s="6"/>
      <c r="KJ7" s="6"/>
      <c r="KK7" s="6"/>
      <c r="KL7" s="6"/>
      <c r="KM7" s="6"/>
      <c r="KN7" s="6"/>
      <c r="KO7" s="6"/>
      <c r="KP7" s="6"/>
      <c r="KQ7" s="6"/>
      <c r="KR7" s="6"/>
      <c r="KS7" s="6"/>
      <c r="KT7" s="6"/>
      <c r="KU7" s="6"/>
      <c r="KV7" s="6"/>
      <c r="KW7" s="6"/>
      <c r="KX7" s="6"/>
      <c r="KY7" s="6"/>
      <c r="KZ7" s="6"/>
      <c r="LA7" s="6"/>
      <c r="LB7" s="6"/>
      <c r="LC7" s="6"/>
      <c r="LD7" s="6"/>
      <c r="LE7" s="6"/>
      <c r="LF7" s="6"/>
      <c r="LG7" s="6"/>
      <c r="LH7" s="6"/>
      <c r="LI7" s="6"/>
      <c r="LJ7" s="6"/>
      <c r="LK7" s="6"/>
      <c r="LL7" s="6"/>
      <c r="LM7" s="6"/>
      <c r="LN7" s="6"/>
      <c r="LO7" s="6"/>
      <c r="LP7" s="6"/>
      <c r="LQ7" s="6"/>
      <c r="LR7" s="6"/>
      <c r="LS7" s="6"/>
      <c r="LT7" s="6"/>
      <c r="LU7" s="6"/>
      <c r="LV7" s="6"/>
      <c r="LW7" s="6"/>
      <c r="LX7" s="6"/>
      <c r="LY7" s="6"/>
      <c r="LZ7" s="6"/>
      <c r="MA7" s="6"/>
      <c r="MB7" s="6"/>
      <c r="MC7" s="6"/>
      <c r="MD7" s="6"/>
      <c r="ME7" s="6"/>
      <c r="MF7" s="6"/>
      <c r="MG7" s="6"/>
      <c r="MH7" s="6"/>
      <c r="MI7" s="6"/>
      <c r="MJ7" s="6"/>
      <c r="MK7" s="6"/>
      <c r="ML7" s="6"/>
      <c r="MM7" s="6"/>
      <c r="MN7" s="6"/>
      <c r="MO7" s="6"/>
      <c r="MP7" s="6"/>
      <c r="MQ7" s="6"/>
      <c r="MR7" s="6"/>
      <c r="MS7" s="6"/>
      <c r="MT7" s="6"/>
      <c r="MU7" s="6"/>
      <c r="MV7" s="6"/>
      <c r="MW7" s="6"/>
      <c r="MX7" s="6"/>
      <c r="MY7" s="6"/>
      <c r="MZ7" s="6"/>
      <c r="NA7" s="6"/>
      <c r="NB7" s="6"/>
      <c r="NC7" s="6"/>
      <c r="ND7" s="6"/>
      <c r="NE7" s="6"/>
      <c r="NF7" s="6"/>
      <c r="NG7" s="6"/>
      <c r="NH7" s="6"/>
      <c r="NI7" s="6"/>
      <c r="NJ7" s="6"/>
      <c r="NK7" s="6"/>
      <c r="NL7" s="6"/>
      <c r="NM7" s="6"/>
      <c r="NN7" s="6"/>
      <c r="NO7" s="6"/>
      <c r="NP7" s="6"/>
      <c r="NQ7" s="6"/>
      <c r="NR7" s="6"/>
      <c r="NS7" s="6"/>
      <c r="NT7" s="6"/>
      <c r="NU7" s="6"/>
      <c r="NV7" s="6"/>
      <c r="NW7" s="6"/>
      <c r="NX7" s="6"/>
      <c r="NY7" s="6"/>
      <c r="NZ7" s="6"/>
      <c r="OA7" s="6"/>
      <c r="OB7" s="6"/>
      <c r="OC7" s="6"/>
      <c r="OD7" s="6"/>
      <c r="OE7" s="6"/>
      <c r="OF7" s="6"/>
      <c r="OG7" s="6"/>
      <c r="OH7" s="6"/>
      <c r="OI7" s="6"/>
      <c r="OJ7" s="6"/>
      <c r="OK7" s="6"/>
      <c r="OL7" s="6"/>
      <c r="OM7" s="6"/>
      <c r="ON7" s="6"/>
      <c r="OO7" s="6"/>
      <c r="OP7" s="6"/>
      <c r="OQ7" s="6"/>
      <c r="OR7" s="6"/>
      <c r="OS7" s="6"/>
      <c r="OT7" s="6"/>
      <c r="OU7" s="6"/>
      <c r="OV7" s="6"/>
      <c r="OW7" s="6"/>
      <c r="OX7" s="6"/>
      <c r="OY7" s="6"/>
      <c r="OZ7" s="6"/>
      <c r="PA7" s="6"/>
      <c r="PB7" s="6"/>
      <c r="PC7" s="6"/>
      <c r="PD7" s="6"/>
      <c r="PE7" s="6"/>
      <c r="PF7" s="6"/>
      <c r="PG7" s="6"/>
      <c r="PH7" s="6"/>
      <c r="PI7" s="6"/>
      <c r="PJ7" s="6"/>
      <c r="PK7" s="6"/>
      <c r="PL7" s="6"/>
      <c r="PM7" s="6"/>
      <c r="PN7" s="6"/>
      <c r="PO7" s="6"/>
      <c r="PP7" s="6"/>
      <c r="PQ7" s="6"/>
      <c r="PR7" s="6"/>
      <c r="PS7" s="6"/>
      <c r="PT7" s="6"/>
      <c r="PU7" s="6"/>
      <c r="PV7" s="6"/>
      <c r="PW7" s="6"/>
      <c r="PX7" s="6"/>
      <c r="PY7" s="6"/>
      <c r="PZ7" s="6"/>
      <c r="QA7" s="6"/>
      <c r="QB7" s="6"/>
      <c r="QC7" s="6"/>
      <c r="QD7" s="6"/>
      <c r="QE7" s="6"/>
      <c r="QF7" s="6"/>
      <c r="QG7" s="6"/>
      <c r="QH7" s="6"/>
      <c r="QI7" s="6"/>
      <c r="QJ7" s="6"/>
      <c r="QK7" s="6"/>
      <c r="QL7" s="6"/>
      <c r="QM7" s="6"/>
      <c r="QN7" s="6"/>
      <c r="QO7" s="6"/>
      <c r="QP7" s="6"/>
      <c r="QQ7" s="6"/>
      <c r="QR7" s="6"/>
      <c r="QS7" s="6"/>
      <c r="QT7" s="6"/>
      <c r="QU7" s="6"/>
      <c r="QV7" s="6"/>
      <c r="QW7" s="6"/>
      <c r="QX7" s="6"/>
      <c r="QY7" s="6"/>
      <c r="QZ7" s="6"/>
      <c r="RA7" s="6"/>
      <c r="RB7" s="6"/>
      <c r="RC7" s="6"/>
      <c r="RD7" s="6"/>
      <c r="RE7" s="6"/>
      <c r="RF7" s="6"/>
      <c r="RG7" s="6"/>
      <c r="RH7" s="6"/>
      <c r="RI7" s="6"/>
      <c r="RJ7" s="6"/>
      <c r="RK7" s="6"/>
      <c r="RL7" s="6"/>
      <c r="RM7" s="6"/>
      <c r="RN7" s="6"/>
      <c r="RO7" s="6"/>
      <c r="RP7" s="6"/>
      <c r="RQ7" s="6"/>
      <c r="RR7" s="6"/>
      <c r="RS7" s="6"/>
      <c r="RT7" s="6"/>
      <c r="RU7" s="6"/>
      <c r="RV7" s="6"/>
      <c r="RW7" s="6"/>
      <c r="RX7" s="6"/>
      <c r="RY7" s="6"/>
      <c r="RZ7" s="6"/>
      <c r="SA7" s="6"/>
      <c r="SB7" s="6"/>
      <c r="SC7" s="6"/>
      <c r="SD7" s="6"/>
      <c r="SE7" s="6"/>
      <c r="SF7" s="6"/>
      <c r="SG7" s="6"/>
      <c r="SH7" s="6"/>
      <c r="SI7" s="6"/>
      <c r="SJ7" s="6"/>
      <c r="SK7" s="6"/>
      <c r="SL7" s="6"/>
      <c r="SM7" s="6"/>
      <c r="SN7" s="6"/>
      <c r="SO7" s="6"/>
      <c r="SP7" s="6"/>
      <c r="SQ7" s="6"/>
      <c r="SR7" s="6"/>
      <c r="SS7" s="6"/>
      <c r="ST7" s="6"/>
      <c r="SU7" s="6"/>
      <c r="SV7" s="6"/>
      <c r="SW7" s="6"/>
      <c r="SX7" s="6"/>
      <c r="SY7" s="6"/>
      <c r="SZ7" s="6"/>
      <c r="TA7" s="6"/>
      <c r="TB7" s="6"/>
      <c r="TC7" s="6"/>
      <c r="TD7" s="6"/>
      <c r="TE7" s="6"/>
      <c r="TF7" s="6"/>
      <c r="TG7" s="6"/>
      <c r="TH7" s="6"/>
      <c r="TI7" s="6"/>
      <c r="TJ7" s="6"/>
      <c r="TK7" s="6"/>
      <c r="TL7" s="6"/>
      <c r="TM7" s="6"/>
      <c r="TN7" s="6"/>
      <c r="TO7" s="6"/>
      <c r="TP7" s="6"/>
      <c r="TQ7" s="6"/>
      <c r="TR7" s="6"/>
      <c r="TS7" s="6"/>
      <c r="TT7" s="6"/>
      <c r="TU7" s="6"/>
      <c r="TV7" s="6"/>
      <c r="TW7" s="6"/>
      <c r="TX7" s="6"/>
      <c r="TY7" s="6"/>
      <c r="TZ7" s="6"/>
      <c r="UA7" s="6"/>
      <c r="UB7" s="6"/>
      <c r="UC7" s="6"/>
      <c r="UD7" s="6"/>
      <c r="UE7" s="6"/>
      <c r="UF7" s="6"/>
      <c r="UG7" s="6"/>
      <c r="UH7" s="6"/>
      <c r="UI7" s="6"/>
      <c r="UJ7" s="6"/>
      <c r="UK7" s="6"/>
      <c r="UL7" s="6"/>
      <c r="UM7" s="6"/>
      <c r="UN7" s="6"/>
      <c r="UO7" s="6"/>
      <c r="UP7" s="6"/>
      <c r="UQ7" s="6"/>
      <c r="UR7" s="6"/>
      <c r="US7" s="6"/>
      <c r="UT7" s="6"/>
      <c r="UU7" s="6"/>
      <c r="UV7" s="6"/>
      <c r="UW7" s="6"/>
      <c r="UX7" s="6"/>
      <c r="UY7" s="6"/>
      <c r="UZ7" s="6"/>
      <c r="VA7" s="6"/>
      <c r="VB7" s="6"/>
      <c r="VC7" s="6"/>
      <c r="VD7" s="6"/>
      <c r="VE7" s="6"/>
      <c r="VF7" s="6"/>
      <c r="VG7" s="6"/>
      <c r="VH7" s="6"/>
      <c r="VI7" s="6"/>
      <c r="VJ7" s="6"/>
      <c r="VK7" s="6"/>
      <c r="VL7" s="6"/>
      <c r="VM7" s="6"/>
      <c r="VN7" s="6"/>
      <c r="VO7" s="6"/>
      <c r="VP7" s="6"/>
      <c r="VQ7" s="6"/>
      <c r="VR7" s="6"/>
      <c r="VS7" s="6"/>
      <c r="VT7" s="6"/>
      <c r="VU7" s="6"/>
      <c r="VV7" s="6"/>
      <c r="VW7" s="6"/>
      <c r="VX7" s="6"/>
      <c r="VY7" s="6"/>
      <c r="VZ7" s="6"/>
      <c r="WA7" s="6"/>
      <c r="WB7" s="6"/>
      <c r="WC7" s="6"/>
      <c r="WD7" s="6"/>
      <c r="WE7" s="6"/>
      <c r="WF7" s="6"/>
      <c r="WG7" s="6"/>
      <c r="WH7" s="6"/>
      <c r="WI7" s="6"/>
      <c r="WJ7" s="6"/>
      <c r="WK7" s="6"/>
      <c r="WL7" s="6"/>
      <c r="WM7" s="6"/>
      <c r="WN7" s="6"/>
      <c r="WO7" s="6"/>
      <c r="WP7" s="6"/>
      <c r="WQ7" s="6"/>
      <c r="WR7" s="6"/>
      <c r="WS7" s="6"/>
      <c r="WT7" s="6"/>
      <c r="WU7" s="6"/>
      <c r="WV7" s="6"/>
      <c r="WW7" s="6"/>
      <c r="WX7" s="6"/>
      <c r="WY7" s="6"/>
      <c r="WZ7" s="6"/>
      <c r="XA7" s="6"/>
      <c r="XB7" s="6"/>
      <c r="XC7" s="6"/>
      <c r="XD7" s="6"/>
      <c r="XE7" s="6"/>
      <c r="XF7" s="6"/>
      <c r="XG7" s="6"/>
      <c r="XH7" s="6"/>
      <c r="XI7" s="6"/>
      <c r="XJ7" s="6"/>
      <c r="XK7" s="6"/>
      <c r="XL7" s="6"/>
      <c r="XM7" s="6"/>
      <c r="XN7" s="6"/>
      <c r="XO7" s="6"/>
      <c r="XP7" s="6"/>
      <c r="XQ7" s="6"/>
      <c r="XR7" s="6"/>
      <c r="XS7" s="6"/>
      <c r="XT7" s="6"/>
      <c r="XU7" s="6"/>
      <c r="XV7" s="6"/>
      <c r="XW7" s="6"/>
      <c r="XX7" s="6"/>
      <c r="XY7" s="6"/>
      <c r="XZ7" s="6"/>
      <c r="YA7" s="6"/>
      <c r="YB7" s="6"/>
      <c r="YC7" s="6"/>
      <c r="YD7" s="6"/>
      <c r="YE7" s="6"/>
      <c r="YF7" s="6"/>
      <c r="YG7" s="6"/>
      <c r="YH7" s="6"/>
      <c r="YI7" s="6"/>
      <c r="YJ7" s="6"/>
      <c r="YK7" s="6"/>
      <c r="YL7" s="6"/>
      <c r="YM7" s="6"/>
      <c r="YN7" s="6"/>
      <c r="YO7" s="6"/>
      <c r="YP7" s="6"/>
      <c r="YQ7" s="6"/>
      <c r="YR7" s="6"/>
      <c r="YS7" s="6"/>
      <c r="YT7" s="6"/>
      <c r="YU7" s="6"/>
      <c r="YV7" s="6"/>
      <c r="YW7" s="6"/>
      <c r="YX7" s="6"/>
      <c r="YY7" s="6"/>
      <c r="YZ7" s="6"/>
      <c r="ZA7" s="6"/>
      <c r="ZB7" s="6"/>
      <c r="ZC7" s="6"/>
      <c r="ZD7" s="6"/>
      <c r="ZE7" s="6"/>
      <c r="ZF7" s="6"/>
      <c r="ZG7" s="6"/>
      <c r="ZH7" s="6"/>
      <c r="ZI7" s="6"/>
      <c r="ZJ7" s="6"/>
      <c r="ZK7" s="6"/>
      <c r="ZL7" s="6"/>
      <c r="ZM7" s="6"/>
      <c r="ZN7" s="6"/>
      <c r="ZO7" s="6"/>
      <c r="ZP7" s="6"/>
      <c r="ZQ7" s="6"/>
      <c r="ZR7" s="6"/>
      <c r="ZS7" s="6"/>
      <c r="ZT7" s="6"/>
      <c r="ZU7" s="6"/>
      <c r="ZV7" s="6"/>
      <c r="ZW7" s="6"/>
      <c r="ZX7" s="6"/>
      <c r="ZY7" s="6"/>
      <c r="ZZ7" s="6"/>
      <c r="AAA7" s="6"/>
      <c r="AAB7" s="6"/>
      <c r="AAC7" s="6"/>
      <c r="AAD7" s="6"/>
      <c r="AAE7" s="6"/>
      <c r="AAF7" s="6"/>
      <c r="AAG7" s="6"/>
      <c r="AAH7" s="6"/>
      <c r="AAI7" s="6"/>
      <c r="AAJ7" s="6"/>
      <c r="AAK7" s="6"/>
      <c r="AAL7" s="6"/>
      <c r="AAM7" s="6"/>
      <c r="AAN7" s="6"/>
      <c r="AAO7" s="6"/>
      <c r="AAP7" s="6"/>
      <c r="AAQ7" s="6"/>
      <c r="AAR7" s="6"/>
      <c r="AAS7" s="6"/>
      <c r="AAT7" s="6"/>
      <c r="AAU7" s="6"/>
      <c r="AAV7" s="6"/>
      <c r="AAW7" s="6"/>
      <c r="AAX7" s="6"/>
      <c r="AAY7" s="6"/>
      <c r="AAZ7" s="6"/>
      <c r="ABA7" s="6"/>
      <c r="ABB7" s="6"/>
      <c r="ABC7" s="6"/>
      <c r="ABD7" s="6"/>
      <c r="ABE7" s="6"/>
      <c r="ABF7" s="6"/>
      <c r="ABG7" s="6"/>
      <c r="ABH7" s="6"/>
      <c r="ABI7" s="6"/>
      <c r="ABJ7" s="6"/>
      <c r="ABK7" s="6"/>
      <c r="ABL7" s="6"/>
      <c r="ABM7" s="6"/>
      <c r="ABN7" s="6"/>
      <c r="ABO7" s="6"/>
      <c r="ABP7" s="6"/>
      <c r="ABQ7" s="6"/>
      <c r="ABR7" s="6"/>
      <c r="ABS7" s="6"/>
      <c r="ABT7" s="6"/>
      <c r="ABU7" s="6"/>
      <c r="ABV7" s="6"/>
      <c r="ABW7" s="6"/>
      <c r="ABX7" s="6"/>
      <c r="ABY7" s="6"/>
      <c r="ABZ7" s="6"/>
      <c r="ACA7" s="6"/>
      <c r="ACB7" s="6"/>
      <c r="ACC7" s="6"/>
      <c r="ACD7" s="6"/>
      <c r="ACE7" s="6"/>
      <c r="ACF7" s="6"/>
      <c r="ACG7" s="6"/>
      <c r="ACH7" s="6"/>
      <c r="ACI7" s="6"/>
      <c r="ACJ7" s="6"/>
      <c r="ACK7" s="6"/>
      <c r="ACL7" s="6"/>
      <c r="ACM7" s="6"/>
      <c r="ACN7" s="6"/>
      <c r="ACO7" s="6"/>
      <c r="ACP7" s="6"/>
      <c r="ACQ7" s="6"/>
      <c r="ACR7" s="6"/>
      <c r="ACS7" s="6"/>
      <c r="ACT7" s="6"/>
      <c r="ACU7" s="6"/>
      <c r="ACV7" s="6"/>
      <c r="ACW7" s="6"/>
      <c r="ACX7" s="6"/>
      <c r="ACY7" s="6"/>
      <c r="ACZ7" s="6"/>
      <c r="ADA7" s="6"/>
      <c r="ADB7" s="6"/>
      <c r="ADC7" s="6"/>
      <c r="ADD7" s="6"/>
      <c r="ADE7" s="6"/>
      <c r="ADF7" s="6"/>
      <c r="ADG7" s="6"/>
      <c r="ADH7" s="6"/>
      <c r="ADI7" s="6"/>
      <c r="ADJ7" s="6"/>
      <c r="ADK7" s="6"/>
      <c r="ADL7" s="6"/>
      <c r="ADM7" s="6"/>
      <c r="ADN7" s="6"/>
      <c r="ADO7" s="6"/>
      <c r="ADP7" s="6"/>
      <c r="ADQ7" s="6"/>
      <c r="ADR7" s="6"/>
      <c r="ADS7" s="6"/>
      <c r="ADT7" s="6"/>
      <c r="ADU7" s="6"/>
      <c r="ADV7" s="6"/>
      <c r="ADW7" s="6"/>
      <c r="ADX7" s="6"/>
      <c r="ADY7" s="6"/>
      <c r="ADZ7" s="6"/>
      <c r="AEA7" s="6"/>
      <c r="AEB7" s="6"/>
      <c r="AEC7" s="6"/>
      <c r="AED7" s="6"/>
      <c r="AEE7" s="6"/>
      <c r="AEF7" s="6"/>
      <c r="AEG7" s="6"/>
      <c r="AEH7" s="6"/>
      <c r="AEI7" s="6"/>
      <c r="AEJ7" s="6"/>
      <c r="AEK7" s="6"/>
      <c r="AEL7" s="6"/>
      <c r="AEM7" s="6"/>
      <c r="AEN7" s="6"/>
      <c r="AEO7" s="6"/>
      <c r="AEP7" s="6"/>
      <c r="AEQ7" s="6"/>
      <c r="AER7" s="6"/>
      <c r="AES7" s="6"/>
      <c r="AET7" s="6"/>
      <c r="AEU7" s="6"/>
      <c r="AEV7" s="6"/>
      <c r="AEW7" s="6"/>
      <c r="AEX7" s="6"/>
      <c r="AEY7" s="6"/>
      <c r="AEZ7" s="6"/>
      <c r="AFA7" s="6"/>
      <c r="AFB7" s="6"/>
      <c r="AFC7" s="6"/>
      <c r="AFD7" s="6"/>
      <c r="AFE7" s="6"/>
      <c r="AFF7" s="6"/>
      <c r="AFG7" s="6"/>
      <c r="AFH7" s="6"/>
      <c r="AFI7" s="6"/>
      <c r="AFJ7" s="6"/>
      <c r="AFK7" s="6"/>
      <c r="AFL7" s="6"/>
      <c r="AFM7" s="6"/>
      <c r="AFN7" s="6"/>
      <c r="AFO7" s="6"/>
      <c r="AFP7" s="6"/>
      <c r="AFQ7" s="6"/>
      <c r="AFR7" s="6"/>
      <c r="AFS7" s="6"/>
      <c r="AFT7" s="6"/>
      <c r="AFU7" s="6"/>
      <c r="AFV7" s="6"/>
      <c r="AFW7" s="6"/>
      <c r="AFX7" s="6"/>
      <c r="AFY7" s="6"/>
      <c r="AFZ7" s="6"/>
      <c r="AGA7" s="6"/>
      <c r="AGB7" s="6"/>
      <c r="AGC7" s="6"/>
      <c r="AGD7" s="6"/>
      <c r="AGE7" s="6"/>
      <c r="AGF7" s="6"/>
      <c r="AGG7" s="6"/>
      <c r="AGH7" s="6"/>
      <c r="AGI7" s="6"/>
      <c r="AGJ7" s="6"/>
      <c r="AGK7" s="6"/>
      <c r="AGL7" s="6"/>
      <c r="AGM7" s="6"/>
      <c r="AGN7" s="6"/>
      <c r="AGO7" s="6"/>
      <c r="AGP7" s="6"/>
      <c r="AGQ7" s="6"/>
      <c r="AGR7" s="6"/>
      <c r="AGS7" s="6"/>
      <c r="AGT7" s="6"/>
      <c r="AGU7" s="6"/>
      <c r="AGV7" s="6"/>
      <c r="AGW7" s="6"/>
      <c r="AGX7" s="6"/>
      <c r="AGY7" s="6"/>
      <c r="AGZ7" s="6"/>
      <c r="AHA7" s="6"/>
      <c r="AHB7" s="6"/>
      <c r="AHC7" s="6"/>
      <c r="AHD7" s="6"/>
      <c r="AHE7" s="6"/>
      <c r="AHF7" s="6"/>
      <c r="AHG7" s="6"/>
      <c r="AHH7" s="6"/>
      <c r="AHI7" s="6"/>
      <c r="AHJ7" s="6"/>
      <c r="AHK7" s="6"/>
      <c r="AHL7" s="6"/>
      <c r="AHM7" s="6"/>
      <c r="AHN7" s="6"/>
      <c r="AHO7" s="6"/>
      <c r="AHP7" s="6"/>
      <c r="AHQ7" s="6"/>
      <c r="AHR7" s="6"/>
      <c r="AHS7" s="6"/>
      <c r="AHT7" s="6"/>
      <c r="AHU7" s="6"/>
      <c r="AHV7" s="6"/>
      <c r="AHW7" s="6"/>
      <c r="AHX7" s="6"/>
      <c r="AHY7" s="6"/>
      <c r="AHZ7" s="6"/>
      <c r="AIA7" s="6"/>
      <c r="AIB7" s="6"/>
      <c r="AIC7" s="6"/>
      <c r="AID7" s="6"/>
      <c r="AIE7" s="6"/>
      <c r="AIF7" s="6"/>
      <c r="AIG7" s="6"/>
      <c r="AIH7" s="6"/>
      <c r="AII7" s="6"/>
      <c r="AIJ7" s="6"/>
      <c r="AIK7" s="6"/>
      <c r="AIL7" s="6"/>
      <c r="AIM7" s="6"/>
      <c r="AIN7" s="6"/>
      <c r="AIO7" s="6"/>
      <c r="AIP7" s="6"/>
      <c r="AIQ7" s="6"/>
      <c r="AIR7" s="6"/>
      <c r="AIS7" s="6"/>
      <c r="AIT7" s="6"/>
      <c r="AIU7" s="6"/>
      <c r="AIV7" s="6"/>
      <c r="AIW7" s="6"/>
      <c r="AIX7" s="6"/>
      <c r="AIY7" s="6"/>
      <c r="AIZ7" s="6"/>
      <c r="AJA7" s="6"/>
      <c r="AJB7" s="6"/>
      <c r="AJC7" s="6"/>
      <c r="AJD7" s="6"/>
      <c r="AJE7" s="6"/>
      <c r="AJF7" s="6"/>
      <c r="AJG7" s="6"/>
      <c r="AJH7" s="6"/>
      <c r="AJI7" s="6"/>
      <c r="AJJ7" s="6"/>
      <c r="AJK7" s="6"/>
      <c r="AJL7" s="6"/>
      <c r="AJM7" s="6"/>
      <c r="AJN7" s="6"/>
      <c r="AJO7" s="6"/>
      <c r="AJP7" s="6"/>
      <c r="AJQ7" s="6"/>
      <c r="AJR7" s="6"/>
      <c r="AJS7" s="6"/>
      <c r="AJT7" s="6"/>
      <c r="AJU7" s="6"/>
      <c r="AJV7" s="6"/>
      <c r="AJW7" s="6"/>
      <c r="AJX7" s="6"/>
      <c r="AJY7" s="6"/>
      <c r="AJZ7" s="6"/>
      <c r="AKA7" s="6"/>
      <c r="AKB7" s="6"/>
      <c r="AKC7" s="6"/>
      <c r="AKD7" s="6"/>
      <c r="AKE7" s="6"/>
      <c r="AKF7" s="6"/>
      <c r="AKG7" s="6"/>
      <c r="AKH7" s="6"/>
      <c r="AKI7" s="6"/>
      <c r="AKJ7" s="6"/>
      <c r="AKK7" s="6"/>
      <c r="AKL7" s="6"/>
      <c r="AKM7" s="6"/>
      <c r="AKN7" s="6"/>
      <c r="AKO7" s="6"/>
      <c r="AKP7" s="6"/>
      <c r="AKQ7" s="6"/>
      <c r="AKR7" s="6"/>
      <c r="AKS7" s="6"/>
      <c r="AKT7" s="6"/>
      <c r="AKU7" s="6"/>
      <c r="AKV7" s="6"/>
      <c r="AKW7" s="6"/>
      <c r="AKX7" s="6"/>
      <c r="AKY7" s="6"/>
      <c r="AKZ7" s="6"/>
    </row>
    <row r="8" spans="1:988" s="1" customFormat="1">
      <c r="A8" s="128"/>
      <c r="B8" s="128"/>
      <c r="C8" s="127"/>
      <c r="D8" s="128"/>
      <c r="E8" s="128"/>
      <c r="F8" s="128"/>
      <c r="G8" s="128"/>
      <c r="H8" s="70">
        <f t="shared" ref="H8:Q8" si="3">IF(AND(H5=0,H6=0),"NA",H5/(H5+H6))</f>
        <v>0.62962962962962965</v>
      </c>
      <c r="I8" s="70">
        <f t="shared" si="3"/>
        <v>0.60377358490566035</v>
      </c>
      <c r="J8" s="70">
        <f>IF(AND(J5=0,J6=0),"NA",J5/(J5+J6))</f>
        <v>0.68</v>
      </c>
      <c r="K8" s="70">
        <f t="shared" si="3"/>
        <v>0.66666666666666663</v>
      </c>
      <c r="L8" s="70">
        <f t="shared" si="3"/>
        <v>0.68</v>
      </c>
      <c r="M8" s="70">
        <f t="shared" si="3"/>
        <v>0.68627450980392157</v>
      </c>
      <c r="N8" s="70">
        <f t="shared" si="3"/>
        <v>0.66101694915254239</v>
      </c>
      <c r="O8" s="70">
        <f t="shared" si="3"/>
        <v>0.61538461538461542</v>
      </c>
      <c r="P8" s="70">
        <f t="shared" si="3"/>
        <v>0.61111111111111116</v>
      </c>
      <c r="Q8" s="70">
        <f t="shared" si="3"/>
        <v>0.66</v>
      </c>
      <c r="R8" s="55" t="s">
        <v>268</v>
      </c>
      <c r="S8" s="74" t="s">
        <v>276</v>
      </c>
      <c r="T8" s="75" t="s">
        <v>277</v>
      </c>
      <c r="U8" s="74" t="s">
        <v>276</v>
      </c>
      <c r="V8" s="75" t="s">
        <v>277</v>
      </c>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c r="IZ8" s="6"/>
      <c r="JA8" s="6"/>
      <c r="JB8" s="6"/>
      <c r="JC8" s="6"/>
      <c r="JD8" s="6"/>
      <c r="JE8" s="6"/>
      <c r="JF8" s="6"/>
      <c r="JG8" s="6"/>
      <c r="JH8" s="6"/>
      <c r="JI8" s="6"/>
      <c r="JJ8" s="6"/>
      <c r="JK8" s="6"/>
      <c r="JL8" s="6"/>
      <c r="JM8" s="6"/>
      <c r="JN8" s="6"/>
      <c r="JO8" s="6"/>
      <c r="JP8" s="6"/>
      <c r="JQ8" s="6"/>
      <c r="JR8" s="6"/>
      <c r="JS8" s="6"/>
      <c r="JT8" s="6"/>
      <c r="JU8" s="6"/>
      <c r="JV8" s="6"/>
      <c r="JW8" s="6"/>
      <c r="JX8" s="6"/>
      <c r="JY8" s="6"/>
      <c r="JZ8" s="6"/>
      <c r="KA8" s="6"/>
      <c r="KB8" s="6"/>
      <c r="KC8" s="6"/>
      <c r="KD8" s="6"/>
      <c r="KE8" s="6"/>
      <c r="KF8" s="6"/>
      <c r="KG8" s="6"/>
      <c r="KH8" s="6"/>
      <c r="KI8" s="6"/>
      <c r="KJ8" s="6"/>
      <c r="KK8" s="6"/>
      <c r="KL8" s="6"/>
      <c r="KM8" s="6"/>
      <c r="KN8" s="6"/>
      <c r="KO8" s="6"/>
      <c r="KP8" s="6"/>
      <c r="KQ8" s="6"/>
      <c r="KR8" s="6"/>
      <c r="KS8" s="6"/>
      <c r="KT8" s="6"/>
      <c r="KU8" s="6"/>
      <c r="KV8" s="6"/>
      <c r="KW8" s="6"/>
      <c r="KX8" s="6"/>
      <c r="KY8" s="6"/>
      <c r="KZ8" s="6"/>
      <c r="LA8" s="6"/>
      <c r="LB8" s="6"/>
      <c r="LC8" s="6"/>
      <c r="LD8" s="6"/>
      <c r="LE8" s="6"/>
      <c r="LF8" s="6"/>
      <c r="LG8" s="6"/>
      <c r="LH8" s="6"/>
      <c r="LI8" s="6"/>
      <c r="LJ8" s="6"/>
      <c r="LK8" s="6"/>
      <c r="LL8" s="6"/>
      <c r="LM8" s="6"/>
      <c r="LN8" s="6"/>
      <c r="LO8" s="6"/>
      <c r="LP8" s="6"/>
      <c r="LQ8" s="6"/>
      <c r="LR8" s="6"/>
      <c r="LS8" s="6"/>
      <c r="LT8" s="6"/>
      <c r="LU8" s="6"/>
      <c r="LV8" s="6"/>
      <c r="LW8" s="6"/>
      <c r="LX8" s="6"/>
      <c r="LY8" s="6"/>
      <c r="LZ8" s="6"/>
      <c r="MA8" s="6"/>
      <c r="MB8" s="6"/>
      <c r="MC8" s="6"/>
      <c r="MD8" s="6"/>
      <c r="ME8" s="6"/>
      <c r="MF8" s="6"/>
      <c r="MG8" s="6"/>
      <c r="MH8" s="6"/>
      <c r="MI8" s="6"/>
      <c r="MJ8" s="6"/>
      <c r="MK8" s="6"/>
      <c r="ML8" s="6"/>
      <c r="MM8" s="6"/>
      <c r="MN8" s="6"/>
      <c r="MO8" s="6"/>
      <c r="MP8" s="6"/>
      <c r="MQ8" s="6"/>
      <c r="MR8" s="6"/>
      <c r="MS8" s="6"/>
      <c r="MT8" s="6"/>
      <c r="MU8" s="6"/>
      <c r="MV8" s="6"/>
      <c r="MW8" s="6"/>
      <c r="MX8" s="6"/>
      <c r="MY8" s="6"/>
      <c r="MZ8" s="6"/>
      <c r="NA8" s="6"/>
      <c r="NB8" s="6"/>
      <c r="NC8" s="6"/>
      <c r="ND8" s="6"/>
      <c r="NE8" s="6"/>
      <c r="NF8" s="6"/>
      <c r="NG8" s="6"/>
      <c r="NH8" s="6"/>
      <c r="NI8" s="6"/>
      <c r="NJ8" s="6"/>
      <c r="NK8" s="6"/>
      <c r="NL8" s="6"/>
      <c r="NM8" s="6"/>
      <c r="NN8" s="6"/>
      <c r="NO8" s="6"/>
      <c r="NP8" s="6"/>
      <c r="NQ8" s="6"/>
      <c r="NR8" s="6"/>
      <c r="NS8" s="6"/>
      <c r="NT8" s="6"/>
      <c r="NU8" s="6"/>
      <c r="NV8" s="6"/>
      <c r="NW8" s="6"/>
      <c r="NX8" s="6"/>
      <c r="NY8" s="6"/>
      <c r="NZ8" s="6"/>
      <c r="OA8" s="6"/>
      <c r="OB8" s="6"/>
      <c r="OC8" s="6"/>
      <c r="OD8" s="6"/>
      <c r="OE8" s="6"/>
      <c r="OF8" s="6"/>
      <c r="OG8" s="6"/>
      <c r="OH8" s="6"/>
      <c r="OI8" s="6"/>
      <c r="OJ8" s="6"/>
      <c r="OK8" s="6"/>
      <c r="OL8" s="6"/>
      <c r="OM8" s="6"/>
      <c r="ON8" s="6"/>
      <c r="OO8" s="6"/>
      <c r="OP8" s="6"/>
      <c r="OQ8" s="6"/>
      <c r="OR8" s="6"/>
      <c r="OS8" s="6"/>
      <c r="OT8" s="6"/>
      <c r="OU8" s="6"/>
      <c r="OV8" s="6"/>
      <c r="OW8" s="6"/>
      <c r="OX8" s="6"/>
      <c r="OY8" s="6"/>
      <c r="OZ8" s="6"/>
      <c r="PA8" s="6"/>
      <c r="PB8" s="6"/>
      <c r="PC8" s="6"/>
      <c r="PD8" s="6"/>
      <c r="PE8" s="6"/>
      <c r="PF8" s="6"/>
      <c r="PG8" s="6"/>
      <c r="PH8" s="6"/>
      <c r="PI8" s="6"/>
      <c r="PJ8" s="6"/>
      <c r="PK8" s="6"/>
      <c r="PL8" s="6"/>
      <c r="PM8" s="6"/>
      <c r="PN8" s="6"/>
      <c r="PO8" s="6"/>
      <c r="PP8" s="6"/>
      <c r="PQ8" s="6"/>
      <c r="PR8" s="6"/>
      <c r="PS8" s="6"/>
      <c r="PT8" s="6"/>
      <c r="PU8" s="6"/>
      <c r="PV8" s="6"/>
      <c r="PW8" s="6"/>
      <c r="PX8" s="6"/>
      <c r="PY8" s="6"/>
      <c r="PZ8" s="6"/>
      <c r="QA8" s="6"/>
      <c r="QB8" s="6"/>
      <c r="QC8" s="6"/>
      <c r="QD8" s="6"/>
      <c r="QE8" s="6"/>
      <c r="QF8" s="6"/>
      <c r="QG8" s="6"/>
      <c r="QH8" s="6"/>
      <c r="QI8" s="6"/>
      <c r="QJ8" s="6"/>
      <c r="QK8" s="6"/>
      <c r="QL8" s="6"/>
      <c r="QM8" s="6"/>
      <c r="QN8" s="6"/>
      <c r="QO8" s="6"/>
      <c r="QP8" s="6"/>
      <c r="QQ8" s="6"/>
      <c r="QR8" s="6"/>
      <c r="QS8" s="6"/>
      <c r="QT8" s="6"/>
      <c r="QU8" s="6"/>
      <c r="QV8" s="6"/>
      <c r="QW8" s="6"/>
      <c r="QX8" s="6"/>
      <c r="QY8" s="6"/>
      <c r="QZ8" s="6"/>
      <c r="RA8" s="6"/>
      <c r="RB8" s="6"/>
      <c r="RC8" s="6"/>
      <c r="RD8" s="6"/>
      <c r="RE8" s="6"/>
      <c r="RF8" s="6"/>
      <c r="RG8" s="6"/>
      <c r="RH8" s="6"/>
      <c r="RI8" s="6"/>
      <c r="RJ8" s="6"/>
      <c r="RK8" s="6"/>
      <c r="RL8" s="6"/>
      <c r="RM8" s="6"/>
      <c r="RN8" s="6"/>
      <c r="RO8" s="6"/>
      <c r="RP8" s="6"/>
      <c r="RQ8" s="6"/>
      <c r="RR8" s="6"/>
      <c r="RS8" s="6"/>
      <c r="RT8" s="6"/>
      <c r="RU8" s="6"/>
      <c r="RV8" s="6"/>
      <c r="RW8" s="6"/>
      <c r="RX8" s="6"/>
      <c r="RY8" s="6"/>
      <c r="RZ8" s="6"/>
      <c r="SA8" s="6"/>
      <c r="SB8" s="6"/>
      <c r="SC8" s="6"/>
      <c r="SD8" s="6"/>
      <c r="SE8" s="6"/>
      <c r="SF8" s="6"/>
      <c r="SG8" s="6"/>
      <c r="SH8" s="6"/>
      <c r="SI8" s="6"/>
      <c r="SJ8" s="6"/>
      <c r="SK8" s="6"/>
      <c r="SL8" s="6"/>
      <c r="SM8" s="6"/>
      <c r="SN8" s="6"/>
      <c r="SO8" s="6"/>
      <c r="SP8" s="6"/>
      <c r="SQ8" s="6"/>
      <c r="SR8" s="6"/>
      <c r="SS8" s="6"/>
      <c r="ST8" s="6"/>
      <c r="SU8" s="6"/>
      <c r="SV8" s="6"/>
      <c r="SW8" s="6"/>
      <c r="SX8" s="6"/>
      <c r="SY8" s="6"/>
      <c r="SZ8" s="6"/>
      <c r="TA8" s="6"/>
      <c r="TB8" s="6"/>
      <c r="TC8" s="6"/>
      <c r="TD8" s="6"/>
      <c r="TE8" s="6"/>
      <c r="TF8" s="6"/>
      <c r="TG8" s="6"/>
      <c r="TH8" s="6"/>
      <c r="TI8" s="6"/>
      <c r="TJ8" s="6"/>
      <c r="TK8" s="6"/>
      <c r="TL8" s="6"/>
      <c r="TM8" s="6"/>
      <c r="TN8" s="6"/>
      <c r="TO8" s="6"/>
      <c r="TP8" s="6"/>
      <c r="TQ8" s="6"/>
      <c r="TR8" s="6"/>
      <c r="TS8" s="6"/>
      <c r="TT8" s="6"/>
      <c r="TU8" s="6"/>
      <c r="TV8" s="6"/>
      <c r="TW8" s="6"/>
      <c r="TX8" s="6"/>
      <c r="TY8" s="6"/>
      <c r="TZ8" s="6"/>
      <c r="UA8" s="6"/>
      <c r="UB8" s="6"/>
      <c r="UC8" s="6"/>
      <c r="UD8" s="6"/>
      <c r="UE8" s="6"/>
      <c r="UF8" s="6"/>
      <c r="UG8" s="6"/>
      <c r="UH8" s="6"/>
      <c r="UI8" s="6"/>
      <c r="UJ8" s="6"/>
      <c r="UK8" s="6"/>
      <c r="UL8" s="6"/>
      <c r="UM8" s="6"/>
      <c r="UN8" s="6"/>
      <c r="UO8" s="6"/>
      <c r="UP8" s="6"/>
      <c r="UQ8" s="6"/>
      <c r="UR8" s="6"/>
      <c r="US8" s="6"/>
      <c r="UT8" s="6"/>
      <c r="UU8" s="6"/>
      <c r="UV8" s="6"/>
      <c r="UW8" s="6"/>
      <c r="UX8" s="6"/>
      <c r="UY8" s="6"/>
      <c r="UZ8" s="6"/>
      <c r="VA8" s="6"/>
      <c r="VB8" s="6"/>
      <c r="VC8" s="6"/>
      <c r="VD8" s="6"/>
      <c r="VE8" s="6"/>
      <c r="VF8" s="6"/>
      <c r="VG8" s="6"/>
      <c r="VH8" s="6"/>
      <c r="VI8" s="6"/>
      <c r="VJ8" s="6"/>
      <c r="VK8" s="6"/>
      <c r="VL8" s="6"/>
      <c r="VM8" s="6"/>
      <c r="VN8" s="6"/>
      <c r="VO8" s="6"/>
      <c r="VP8" s="6"/>
      <c r="VQ8" s="6"/>
      <c r="VR8" s="6"/>
      <c r="VS8" s="6"/>
      <c r="VT8" s="6"/>
      <c r="VU8" s="6"/>
      <c r="VV8" s="6"/>
      <c r="VW8" s="6"/>
      <c r="VX8" s="6"/>
      <c r="VY8" s="6"/>
      <c r="VZ8" s="6"/>
      <c r="WA8" s="6"/>
      <c r="WB8" s="6"/>
      <c r="WC8" s="6"/>
      <c r="WD8" s="6"/>
      <c r="WE8" s="6"/>
      <c r="WF8" s="6"/>
      <c r="WG8" s="6"/>
      <c r="WH8" s="6"/>
      <c r="WI8" s="6"/>
      <c r="WJ8" s="6"/>
      <c r="WK8" s="6"/>
      <c r="WL8" s="6"/>
      <c r="WM8" s="6"/>
      <c r="WN8" s="6"/>
      <c r="WO8" s="6"/>
      <c r="WP8" s="6"/>
      <c r="WQ8" s="6"/>
      <c r="WR8" s="6"/>
      <c r="WS8" s="6"/>
      <c r="WT8" s="6"/>
      <c r="WU8" s="6"/>
      <c r="WV8" s="6"/>
      <c r="WW8" s="6"/>
      <c r="WX8" s="6"/>
      <c r="WY8" s="6"/>
      <c r="WZ8" s="6"/>
      <c r="XA8" s="6"/>
      <c r="XB8" s="6"/>
      <c r="XC8" s="6"/>
      <c r="XD8" s="6"/>
      <c r="XE8" s="6"/>
      <c r="XF8" s="6"/>
      <c r="XG8" s="6"/>
      <c r="XH8" s="6"/>
      <c r="XI8" s="6"/>
      <c r="XJ8" s="6"/>
      <c r="XK8" s="6"/>
      <c r="XL8" s="6"/>
      <c r="XM8" s="6"/>
      <c r="XN8" s="6"/>
      <c r="XO8" s="6"/>
      <c r="XP8" s="6"/>
      <c r="XQ8" s="6"/>
      <c r="XR8" s="6"/>
      <c r="XS8" s="6"/>
      <c r="XT8" s="6"/>
      <c r="XU8" s="6"/>
      <c r="XV8" s="6"/>
      <c r="XW8" s="6"/>
      <c r="XX8" s="6"/>
      <c r="XY8" s="6"/>
      <c r="XZ8" s="6"/>
      <c r="YA8" s="6"/>
      <c r="YB8" s="6"/>
      <c r="YC8" s="6"/>
      <c r="YD8" s="6"/>
      <c r="YE8" s="6"/>
      <c r="YF8" s="6"/>
      <c r="YG8" s="6"/>
      <c r="YH8" s="6"/>
      <c r="YI8" s="6"/>
      <c r="YJ8" s="6"/>
      <c r="YK8" s="6"/>
      <c r="YL8" s="6"/>
      <c r="YM8" s="6"/>
      <c r="YN8" s="6"/>
      <c r="YO8" s="6"/>
      <c r="YP8" s="6"/>
      <c r="YQ8" s="6"/>
      <c r="YR8" s="6"/>
      <c r="YS8" s="6"/>
      <c r="YT8" s="6"/>
      <c r="YU8" s="6"/>
      <c r="YV8" s="6"/>
      <c r="YW8" s="6"/>
      <c r="YX8" s="6"/>
      <c r="YY8" s="6"/>
      <c r="YZ8" s="6"/>
      <c r="ZA8" s="6"/>
      <c r="ZB8" s="6"/>
      <c r="ZC8" s="6"/>
      <c r="ZD8" s="6"/>
      <c r="ZE8" s="6"/>
      <c r="ZF8" s="6"/>
      <c r="ZG8" s="6"/>
      <c r="ZH8" s="6"/>
      <c r="ZI8" s="6"/>
      <c r="ZJ8" s="6"/>
      <c r="ZK8" s="6"/>
      <c r="ZL8" s="6"/>
      <c r="ZM8" s="6"/>
      <c r="ZN8" s="6"/>
      <c r="ZO8" s="6"/>
      <c r="ZP8" s="6"/>
      <c r="ZQ8" s="6"/>
      <c r="ZR8" s="6"/>
      <c r="ZS8" s="6"/>
      <c r="ZT8" s="6"/>
      <c r="ZU8" s="6"/>
      <c r="ZV8" s="6"/>
      <c r="ZW8" s="6"/>
      <c r="ZX8" s="6"/>
      <c r="ZY8" s="6"/>
      <c r="ZZ8" s="6"/>
      <c r="AAA8" s="6"/>
      <c r="AAB8" s="6"/>
      <c r="AAC8" s="6"/>
      <c r="AAD8" s="6"/>
      <c r="AAE8" s="6"/>
      <c r="AAF8" s="6"/>
      <c r="AAG8" s="6"/>
      <c r="AAH8" s="6"/>
      <c r="AAI8" s="6"/>
      <c r="AAJ8" s="6"/>
      <c r="AAK8" s="6"/>
      <c r="AAL8" s="6"/>
      <c r="AAM8" s="6"/>
      <c r="AAN8" s="6"/>
      <c r="AAO8" s="6"/>
      <c r="AAP8" s="6"/>
      <c r="AAQ8" s="6"/>
      <c r="AAR8" s="6"/>
      <c r="AAS8" s="6"/>
      <c r="AAT8" s="6"/>
      <c r="AAU8" s="6"/>
      <c r="AAV8" s="6"/>
      <c r="AAW8" s="6"/>
      <c r="AAX8" s="6"/>
      <c r="AAY8" s="6"/>
      <c r="AAZ8" s="6"/>
      <c r="ABA8" s="6"/>
      <c r="ABB8" s="6"/>
      <c r="ABC8" s="6"/>
      <c r="ABD8" s="6"/>
      <c r="ABE8" s="6"/>
      <c r="ABF8" s="6"/>
      <c r="ABG8" s="6"/>
      <c r="ABH8" s="6"/>
      <c r="ABI8" s="6"/>
      <c r="ABJ8" s="6"/>
      <c r="ABK8" s="6"/>
      <c r="ABL8" s="6"/>
      <c r="ABM8" s="6"/>
      <c r="ABN8" s="6"/>
      <c r="ABO8" s="6"/>
      <c r="ABP8" s="6"/>
      <c r="ABQ8" s="6"/>
      <c r="ABR8" s="6"/>
      <c r="ABS8" s="6"/>
      <c r="ABT8" s="6"/>
      <c r="ABU8" s="6"/>
      <c r="ABV8" s="6"/>
      <c r="ABW8" s="6"/>
      <c r="ABX8" s="6"/>
      <c r="ABY8" s="6"/>
      <c r="ABZ8" s="6"/>
      <c r="ACA8" s="6"/>
      <c r="ACB8" s="6"/>
      <c r="ACC8" s="6"/>
      <c r="ACD8" s="6"/>
      <c r="ACE8" s="6"/>
      <c r="ACF8" s="6"/>
      <c r="ACG8" s="6"/>
      <c r="ACH8" s="6"/>
      <c r="ACI8" s="6"/>
      <c r="ACJ8" s="6"/>
      <c r="ACK8" s="6"/>
      <c r="ACL8" s="6"/>
      <c r="ACM8" s="6"/>
      <c r="ACN8" s="6"/>
      <c r="ACO8" s="6"/>
      <c r="ACP8" s="6"/>
      <c r="ACQ8" s="6"/>
      <c r="ACR8" s="6"/>
      <c r="ACS8" s="6"/>
      <c r="ACT8" s="6"/>
      <c r="ACU8" s="6"/>
      <c r="ACV8" s="6"/>
      <c r="ACW8" s="6"/>
      <c r="ACX8" s="6"/>
      <c r="ACY8" s="6"/>
      <c r="ACZ8" s="6"/>
      <c r="ADA8" s="6"/>
      <c r="ADB8" s="6"/>
      <c r="ADC8" s="6"/>
      <c r="ADD8" s="6"/>
      <c r="ADE8" s="6"/>
      <c r="ADF8" s="6"/>
      <c r="ADG8" s="6"/>
      <c r="ADH8" s="6"/>
      <c r="ADI8" s="6"/>
      <c r="ADJ8" s="6"/>
      <c r="ADK8" s="6"/>
      <c r="ADL8" s="6"/>
      <c r="ADM8" s="6"/>
      <c r="ADN8" s="6"/>
      <c r="ADO8" s="6"/>
      <c r="ADP8" s="6"/>
      <c r="ADQ8" s="6"/>
      <c r="ADR8" s="6"/>
      <c r="ADS8" s="6"/>
      <c r="ADT8" s="6"/>
      <c r="ADU8" s="6"/>
      <c r="ADV8" s="6"/>
      <c r="ADW8" s="6"/>
      <c r="ADX8" s="6"/>
      <c r="ADY8" s="6"/>
      <c r="ADZ8" s="6"/>
      <c r="AEA8" s="6"/>
      <c r="AEB8" s="6"/>
      <c r="AEC8" s="6"/>
      <c r="AED8" s="6"/>
      <c r="AEE8" s="6"/>
      <c r="AEF8" s="6"/>
      <c r="AEG8" s="6"/>
      <c r="AEH8" s="6"/>
      <c r="AEI8" s="6"/>
      <c r="AEJ8" s="6"/>
      <c r="AEK8" s="6"/>
      <c r="AEL8" s="6"/>
      <c r="AEM8" s="6"/>
      <c r="AEN8" s="6"/>
      <c r="AEO8" s="6"/>
      <c r="AEP8" s="6"/>
      <c r="AEQ8" s="6"/>
      <c r="AER8" s="6"/>
      <c r="AES8" s="6"/>
      <c r="AET8" s="6"/>
      <c r="AEU8" s="6"/>
      <c r="AEV8" s="6"/>
      <c r="AEW8" s="6"/>
      <c r="AEX8" s="6"/>
      <c r="AEY8" s="6"/>
      <c r="AEZ8" s="6"/>
      <c r="AFA8" s="6"/>
      <c r="AFB8" s="6"/>
      <c r="AFC8" s="6"/>
      <c r="AFD8" s="6"/>
      <c r="AFE8" s="6"/>
      <c r="AFF8" s="6"/>
      <c r="AFG8" s="6"/>
      <c r="AFH8" s="6"/>
      <c r="AFI8" s="6"/>
      <c r="AFJ8" s="6"/>
      <c r="AFK8" s="6"/>
      <c r="AFL8" s="6"/>
      <c r="AFM8" s="6"/>
      <c r="AFN8" s="6"/>
      <c r="AFO8" s="6"/>
      <c r="AFP8" s="6"/>
      <c r="AFQ8" s="6"/>
      <c r="AFR8" s="6"/>
      <c r="AFS8" s="6"/>
      <c r="AFT8" s="6"/>
      <c r="AFU8" s="6"/>
      <c r="AFV8" s="6"/>
      <c r="AFW8" s="6"/>
      <c r="AFX8" s="6"/>
      <c r="AFY8" s="6"/>
      <c r="AFZ8" s="6"/>
      <c r="AGA8" s="6"/>
      <c r="AGB8" s="6"/>
      <c r="AGC8" s="6"/>
      <c r="AGD8" s="6"/>
      <c r="AGE8" s="6"/>
      <c r="AGF8" s="6"/>
      <c r="AGG8" s="6"/>
      <c r="AGH8" s="6"/>
      <c r="AGI8" s="6"/>
      <c r="AGJ8" s="6"/>
      <c r="AGK8" s="6"/>
      <c r="AGL8" s="6"/>
      <c r="AGM8" s="6"/>
      <c r="AGN8" s="6"/>
      <c r="AGO8" s="6"/>
      <c r="AGP8" s="6"/>
      <c r="AGQ8" s="6"/>
      <c r="AGR8" s="6"/>
      <c r="AGS8" s="6"/>
      <c r="AGT8" s="6"/>
      <c r="AGU8" s="6"/>
      <c r="AGV8" s="6"/>
      <c r="AGW8" s="6"/>
      <c r="AGX8" s="6"/>
      <c r="AGY8" s="6"/>
      <c r="AGZ8" s="6"/>
      <c r="AHA8" s="6"/>
      <c r="AHB8" s="6"/>
      <c r="AHC8" s="6"/>
      <c r="AHD8" s="6"/>
      <c r="AHE8" s="6"/>
      <c r="AHF8" s="6"/>
      <c r="AHG8" s="6"/>
      <c r="AHH8" s="6"/>
      <c r="AHI8" s="6"/>
      <c r="AHJ8" s="6"/>
      <c r="AHK8" s="6"/>
      <c r="AHL8" s="6"/>
      <c r="AHM8" s="6"/>
      <c r="AHN8" s="6"/>
      <c r="AHO8" s="6"/>
      <c r="AHP8" s="6"/>
      <c r="AHQ8" s="6"/>
      <c r="AHR8" s="6"/>
      <c r="AHS8" s="6"/>
      <c r="AHT8" s="6"/>
      <c r="AHU8" s="6"/>
      <c r="AHV8" s="6"/>
      <c r="AHW8" s="6"/>
      <c r="AHX8" s="6"/>
      <c r="AHY8" s="6"/>
      <c r="AHZ8" s="6"/>
      <c r="AIA8" s="6"/>
      <c r="AIB8" s="6"/>
      <c r="AIC8" s="6"/>
      <c r="AID8" s="6"/>
      <c r="AIE8" s="6"/>
      <c r="AIF8" s="6"/>
      <c r="AIG8" s="6"/>
      <c r="AIH8" s="6"/>
      <c r="AII8" s="6"/>
      <c r="AIJ8" s="6"/>
      <c r="AIK8" s="6"/>
      <c r="AIL8" s="6"/>
      <c r="AIM8" s="6"/>
      <c r="AIN8" s="6"/>
      <c r="AIO8" s="6"/>
      <c r="AIP8" s="6"/>
      <c r="AIQ8" s="6"/>
      <c r="AIR8" s="6"/>
      <c r="AIS8" s="6"/>
      <c r="AIT8" s="6"/>
      <c r="AIU8" s="6"/>
      <c r="AIV8" s="6"/>
      <c r="AIW8" s="6"/>
      <c r="AIX8" s="6"/>
      <c r="AIY8" s="6"/>
      <c r="AIZ8" s="6"/>
      <c r="AJA8" s="6"/>
      <c r="AJB8" s="6"/>
      <c r="AJC8" s="6"/>
      <c r="AJD8" s="6"/>
      <c r="AJE8" s="6"/>
      <c r="AJF8" s="6"/>
      <c r="AJG8" s="6"/>
      <c r="AJH8" s="6"/>
      <c r="AJI8" s="6"/>
      <c r="AJJ8" s="6"/>
      <c r="AJK8" s="6"/>
      <c r="AJL8" s="6"/>
      <c r="AJM8" s="6"/>
      <c r="AJN8" s="6"/>
      <c r="AJO8" s="6"/>
      <c r="AJP8" s="6"/>
      <c r="AJQ8" s="6"/>
      <c r="AJR8" s="6"/>
      <c r="AJS8" s="6"/>
      <c r="AJT8" s="6"/>
      <c r="AJU8" s="6"/>
      <c r="AJV8" s="6"/>
      <c r="AJW8" s="6"/>
      <c r="AJX8" s="6"/>
      <c r="AJY8" s="6"/>
      <c r="AJZ8" s="6"/>
      <c r="AKA8" s="6"/>
      <c r="AKB8" s="6"/>
      <c r="AKC8" s="6"/>
      <c r="AKD8" s="6"/>
      <c r="AKE8" s="6"/>
      <c r="AKF8" s="6"/>
      <c r="AKG8" s="6"/>
      <c r="AKH8" s="6"/>
      <c r="AKI8" s="6"/>
      <c r="AKJ8" s="6"/>
      <c r="AKK8" s="6"/>
      <c r="AKL8" s="6"/>
      <c r="AKM8" s="6"/>
      <c r="AKN8" s="6"/>
      <c r="AKO8" s="6"/>
      <c r="AKP8" s="6"/>
      <c r="AKQ8" s="6"/>
      <c r="AKR8" s="6"/>
      <c r="AKS8" s="6"/>
      <c r="AKT8" s="6"/>
      <c r="AKU8" s="6"/>
      <c r="AKV8" s="6"/>
      <c r="AKW8" s="6"/>
      <c r="AKX8" s="6"/>
      <c r="AKY8" s="6"/>
      <c r="AKZ8" s="6"/>
    </row>
    <row r="9" spans="1:988" ht="45">
      <c r="A9" s="123" t="s">
        <v>17</v>
      </c>
      <c r="B9" s="56" t="s">
        <v>33</v>
      </c>
      <c r="C9" s="57" t="s">
        <v>34</v>
      </c>
      <c r="D9" s="43" t="str">
        <f t="shared" ref="D9:D10" si="4">IF(F9&gt;0,"NC",IF(E9&gt;0,"C",IF(G9&gt;0,"NA","NT")))</f>
        <v>NC</v>
      </c>
      <c r="E9" s="58">
        <f t="shared" ref="E9:E17" si="5">COUNTIF(H9:Q9,"C")</f>
        <v>6</v>
      </c>
      <c r="F9" s="59">
        <f t="shared" ref="F9:F17" si="6">COUNTIF(H9:Q9,"NC")+COUNTIF(H9:Q9,"NCT")</f>
        <v>3</v>
      </c>
      <c r="G9" s="60">
        <f t="shared" ref="G9:G17" si="7">COUNTIF(H9:Q9,"NA")</f>
        <v>0</v>
      </c>
      <c r="H9" s="18" t="str">
        <f>'P01'!$D4</f>
        <v>CT</v>
      </c>
      <c r="I9" s="18" t="str">
        <f>IF('P02'!$D4="NT","NT",IF($H$9="NCT","NC",IF('P02'!$D4="NC","NC",IF($H$9="CT","C",'P02'!$D4))))</f>
        <v>C</v>
      </c>
      <c r="J9" s="18" t="str">
        <f>IF('P03'!$D4="NT","NT",IF($H$9="NCT","NC",IF('P03'!$D4="NC","NC",IF($H$9="CT","C",'P03'!$D4))))</f>
        <v>C</v>
      </c>
      <c r="K9" s="18" t="str">
        <f>IF('P04'!$D4="NT","NT",IF($H$9="NCT","NC",IF('P04'!$D4="NC","NC",IF($H$9="CT","C",'P04'!$D4))))</f>
        <v>C</v>
      </c>
      <c r="L9" s="18" t="str">
        <f>IF('P05'!$D4="NT","NT",IF($H$9="NCT","NC",IF('P05'!$D4="NC","NC",IF($H$9="CT","C",'P05'!$D4))))</f>
        <v>C</v>
      </c>
      <c r="M9" s="18" t="str">
        <f>IF('P06'!$D4="NT","NT",IF($H$9="NCT","NC",IF('P06'!$D4="NC","NC",IF($H$9="CT","C",'P06'!$D4))))</f>
        <v>C</v>
      </c>
      <c r="N9" s="18" t="str">
        <f>IF('P07'!$D4="NT","NT",IF($H$9="NCT","NC",IF('P07'!$D4="NC","NC",IF($H$9="CT","C",'P07'!$D4))))</f>
        <v>NC</v>
      </c>
      <c r="O9" s="18" t="str">
        <f>IF('P08'!$D4="NT","NT",IF($H$9="NCT","NC",IF('P08'!$D4="NC","NC",IF($H$9="CT","C",'P08'!$D4))))</f>
        <v>NC</v>
      </c>
      <c r="P9" s="18" t="str">
        <f>IF('P09'!$D4="NT","NT",IF($H$9="NCT","NC",IF('P09'!$D4="NC","NC",IF($H$9="CT","C",'P09'!$D4))))</f>
        <v>NC</v>
      </c>
      <c r="Q9" s="18" t="str">
        <f>IF('P10'!$D4="NT","NT",IF($H$9="NCT","NC",IF('P10'!$D4="NC","NC",IF($H$9="CT","C",'P10'!$D4))))</f>
        <v>C</v>
      </c>
      <c r="R9" s="53"/>
      <c r="S9" s="72" t="s">
        <v>298</v>
      </c>
      <c r="T9" s="79" t="s">
        <v>292</v>
      </c>
      <c r="U9" s="79" t="s">
        <v>304</v>
      </c>
      <c r="V9" s="79" t="s">
        <v>305</v>
      </c>
    </row>
    <row r="10" spans="1:988" ht="90">
      <c r="A10" s="123"/>
      <c r="B10" s="43" t="s">
        <v>35</v>
      </c>
      <c r="C10" s="44" t="s">
        <v>36</v>
      </c>
      <c r="D10" s="43" t="str">
        <f t="shared" si="4"/>
        <v>NC</v>
      </c>
      <c r="E10" s="38">
        <f t="shared" si="5"/>
        <v>0</v>
      </c>
      <c r="F10" s="59">
        <f t="shared" si="6"/>
        <v>10</v>
      </c>
      <c r="G10" s="45">
        <f t="shared" si="7"/>
        <v>0</v>
      </c>
      <c r="H10" s="18" t="str">
        <f>'P01'!$D5</f>
        <v>NCT</v>
      </c>
      <c r="I10" s="18" t="str">
        <f>IF('P02'!$D5="NT","NT",IF($H$10="NCT","NC",IF('P02'!$D5="NC","NC",IF($H$10="CT","C",'P02'!$D5))))</f>
        <v>NC</v>
      </c>
      <c r="J10" s="18" t="str">
        <f>IF('P03'!$D5="NT","NT",IF($H$10="NCT","NC",IF('P03'!$D5="NC","NC",IF($H$10="CT","C",'P03'!$D5))))</f>
        <v>NC</v>
      </c>
      <c r="K10" s="18" t="str">
        <f>IF('P04'!$D5="NT","NT",IF($H$10="NCT","NC",IF('P04'!$D5="NC","NC",IF($H$10="CT","C",'P04'!$D5))))</f>
        <v>NC</v>
      </c>
      <c r="L10" s="18" t="str">
        <f>IF('P05'!$D5="NT","NT",IF($H$10="NCT","NC",IF('P05'!$D5="NC","NC",IF($H$10="CT","C",'P05'!$D5))))</f>
        <v>NC</v>
      </c>
      <c r="M10" s="18" t="str">
        <f>IF('P06'!$D5="NT","NT",IF($H$10="NCT","NC",IF('P06'!$D5="NC","NC",IF($H$10="CT","C",'P06'!$D5))))</f>
        <v>NC</v>
      </c>
      <c r="N10" s="18" t="str">
        <f>IF('P07'!$D5="NT","NT",IF($H$10="NCT","NC",IF('P07'!$D5="NC","NC",IF($H$10="CT","C",'P07'!$D5))))</f>
        <v>NC</v>
      </c>
      <c r="O10" s="18" t="str">
        <f>IF('P08'!$D5="NT","NT",IF($H$10="NCT","NC",IF('P08'!$D5="NC","NC",IF($H$10="CT","C",'P08'!$D5))))</f>
        <v>NC</v>
      </c>
      <c r="P10" s="18" t="str">
        <f>IF('P09'!$D5="NT","NT",IF($H$10="NCT","NC",IF('P09'!$D5="NC","NC",IF($H$10="CT","C",'P09'!$D5))))</f>
        <v>NC</v>
      </c>
      <c r="Q10" s="18" t="str">
        <f>IF('P10'!$D5="NT","NT",IF($H$10="NCT","NC",IF('P10'!$D5="NC","NC",IF($H$10="CT","C",'P10'!$D5))))</f>
        <v>NC</v>
      </c>
      <c r="R10" s="53"/>
      <c r="S10" s="83" t="s">
        <v>297</v>
      </c>
      <c r="T10" s="72"/>
      <c r="U10" s="72" t="s">
        <v>299</v>
      </c>
      <c r="V10" s="79" t="s">
        <v>300</v>
      </c>
    </row>
    <row r="11" spans="1:988" ht="45">
      <c r="A11" s="123"/>
      <c r="B11" s="43" t="s">
        <v>37</v>
      </c>
      <c r="C11" s="44" t="s">
        <v>38</v>
      </c>
      <c r="D11" s="43" t="str">
        <f>IF(F11&gt;0,"NC",IF(E11&gt;0,"C",IF(G11&gt;0,"NA","NT")))</f>
        <v>NC</v>
      </c>
      <c r="E11" s="38">
        <f t="shared" si="5"/>
        <v>0</v>
      </c>
      <c r="F11" s="59">
        <f t="shared" si="6"/>
        <v>10</v>
      </c>
      <c r="G11" s="45">
        <f t="shared" si="7"/>
        <v>0</v>
      </c>
      <c r="H11" s="18" t="str">
        <f>'P01'!$D6</f>
        <v>NCT</v>
      </c>
      <c r="I11" s="18" t="str">
        <f>IF('P02'!$D6="NT","NT",IF($H$11="NCT","NC",IF('P02'!$D6="NC","NC",IF($H$11="CT","C",'P02'!$D6))))</f>
        <v>NC</v>
      </c>
      <c r="J11" s="18" t="str">
        <f>IF('P03'!$D6="NT","NT",IF($H$11="NCT","NC",IF('P03'!$D6="NC","NC",IF($H$11="CT","C",'P03'!$D6))))</f>
        <v>NC</v>
      </c>
      <c r="K11" s="18" t="str">
        <f>IF('P04'!$D6="NT","NT",IF($H$11="NCT","NC",IF('P04'!$D6="NC","NC",IF($H$11="CT","C",'P04'!$D6))))</f>
        <v>NC</v>
      </c>
      <c r="L11" s="18" t="str">
        <f>IF('P05'!$D6="NT","NT",IF($H$11="NCT","NC",IF('P05'!$D6="NC","NC",IF($H$11="CT","C",'P05'!$D6))))</f>
        <v>NC</v>
      </c>
      <c r="M11" s="18" t="str">
        <f>IF('P06'!$D6="NT","NT",IF($H$11="NCT","NC",IF('P06'!$D6="NC","NC",IF($H$11="CT","C",'P06'!$D6))))</f>
        <v>NC</v>
      </c>
      <c r="N11" s="18" t="str">
        <f>IF('P07'!$D6="NT","NT",IF($H$11="NCT","NC",IF('P07'!$D6="NC","NC",IF($H$11="CT","C",'P07'!$D6))))</f>
        <v>NC</v>
      </c>
      <c r="O11" s="18" t="str">
        <f>IF('P08'!$D6="NT","NT",IF($H$11="NCT","NC",IF('P08'!$D6="NC","NC",IF($H$11="CT","C",'P08'!$D6))))</f>
        <v>NC</v>
      </c>
      <c r="P11" s="18" t="str">
        <f>IF('P09'!$D6="NT","NT",IF($H$11="NCT","NC",IF('P09'!$D6="NC","NC",IF($H$11="CT","C",'P09'!$D6))))</f>
        <v>NC</v>
      </c>
      <c r="Q11" s="18" t="str">
        <f>IF('P10'!$D6="NT","NT",IF($H$11="NCT","NC",IF('P10'!$D6="NC","NC",IF($H$11="CT","C",'P10'!$D6))))</f>
        <v>NC</v>
      </c>
      <c r="R11" s="53"/>
      <c r="S11" s="79" t="s">
        <v>293</v>
      </c>
      <c r="T11" s="79" t="s">
        <v>294</v>
      </c>
      <c r="U11" s="72"/>
      <c r="V11" s="72"/>
    </row>
    <row r="12" spans="1:988" ht="57">
      <c r="A12" s="123"/>
      <c r="B12" s="43" t="s">
        <v>39</v>
      </c>
      <c r="C12" s="44" t="s">
        <v>40</v>
      </c>
      <c r="D12" s="43" t="str">
        <f t="shared" ref="D12:D75" si="8">IF(F12&gt;0,"NC",IF(E12&gt;0,"C",IF(G12&gt;0,"NA","NT")))</f>
        <v>NA</v>
      </c>
      <c r="E12" s="38">
        <f t="shared" si="5"/>
        <v>0</v>
      </c>
      <c r="F12" s="59">
        <f t="shared" si="6"/>
        <v>0</v>
      </c>
      <c r="G12" s="45">
        <f t="shared" si="7"/>
        <v>10</v>
      </c>
      <c r="H12" s="18" t="str">
        <f>'P01'!$D7</f>
        <v>NA</v>
      </c>
      <c r="I12" s="18" t="str">
        <f>IF('P02'!$D7="NT","NT",IF($H$12="NCT","NC",IF('P02'!$D7="NC","NC",IF($H$12="CT","C",'P02'!$D7))))</f>
        <v>NA</v>
      </c>
      <c r="J12" s="18" t="str">
        <f>IF('P03'!$D7="NT","NT",IF($H$12="NCT","NC",IF('P03'!$D7="NC","NC",IF($H$12="CT","C",'P03'!$D7))))</f>
        <v>NA</v>
      </c>
      <c r="K12" s="18" t="str">
        <f>IF('P04'!$D7="NT","NT",IF($H$12="NCT","NC",IF('P04'!$D7="NC","NC",IF($H$12="CT","C",'P04'!$D7))))</f>
        <v>NA</v>
      </c>
      <c r="L12" s="18" t="str">
        <f>IF('P05'!$D7="NT","NT",IF($H$12="NCT","NC",IF('P05'!$D7="NC","NC",IF($H$12="CT","C",'P05'!$D7))))</f>
        <v>NA</v>
      </c>
      <c r="M12" s="18" t="str">
        <f>IF('P06'!$D7="NT","NT",IF($H$12="NCT","NC",IF('P06'!$D7="NC","NC",IF($H$12="CT","C",'P06'!$D7))))</f>
        <v>NA</v>
      </c>
      <c r="N12" s="18" t="str">
        <f>IF('P07'!$D7="NT","NT",IF($H$12="NCT","NC",IF('P07'!$D7="NC","NC",IF($H$12="CT","C",'P07'!$D7))))</f>
        <v>NA</v>
      </c>
      <c r="O12" s="18" t="str">
        <f>IF('P08'!$D7="NT","NT",IF($H$12="NCT","NC",IF('P08'!$D7="NC","NC",IF($H$12="CT","C",'P08'!$D7))))</f>
        <v>NA</v>
      </c>
      <c r="P12" s="18" t="str">
        <f>IF('P09'!$D7="NT","NT",IF($H$12="NCT","NC",IF('P09'!$D7="NC","NC",IF($H$12="CT","C",'P09'!$D7))))</f>
        <v>NA</v>
      </c>
      <c r="Q12" s="18" t="str">
        <f>IF('P10'!$D7="NT","NT",IF($H$12="NCT","NC",IF('P10'!$D7="NC","NC",IF($H$12="CT","C",'P10'!$D7))))</f>
        <v>NA</v>
      </c>
      <c r="R12" s="53"/>
      <c r="S12" s="79" t="s">
        <v>415</v>
      </c>
      <c r="T12" s="79"/>
      <c r="U12" s="72"/>
      <c r="V12" s="72"/>
    </row>
    <row r="13" spans="1:988" ht="60">
      <c r="A13" s="123"/>
      <c r="B13" s="43" t="s">
        <v>41</v>
      </c>
      <c r="C13" s="44" t="s">
        <v>42</v>
      </c>
      <c r="D13" s="43" t="str">
        <f t="shared" si="8"/>
        <v>NA</v>
      </c>
      <c r="E13" s="38">
        <f t="shared" si="5"/>
        <v>0</v>
      </c>
      <c r="F13" s="59">
        <f t="shared" si="6"/>
        <v>0</v>
      </c>
      <c r="G13" s="45">
        <f t="shared" si="7"/>
        <v>10</v>
      </c>
      <c r="H13" s="18" t="str">
        <f>'P01'!$D8</f>
        <v>NA</v>
      </c>
      <c r="I13" s="18" t="str">
        <f>IF('P02'!$D8="NT","NT",IF($H$13="NCT","NC",IF('P02'!$D8="NC","NC",IF($H$13="CT","C",'P02'!$D8))))</f>
        <v>NA</v>
      </c>
      <c r="J13" s="18" t="str">
        <f>IF('P03'!$D8="NT","NT",IF($H$13="NCT","NC",IF('P03'!$D8="NC","NC",IF($H$13="CT","C",'P03'!$D8))))</f>
        <v>NA</v>
      </c>
      <c r="K13" s="18" t="str">
        <f>IF('P04'!$D8="NT","NT",IF($H$13="NCT","NC",IF('P04'!$D8="NC","NC",IF($H$13="CT","C",'P04'!$D8))))</f>
        <v>NA</v>
      </c>
      <c r="L13" s="18" t="str">
        <f>IF('P05'!$D8="NT","NT",IF($H$13="NCT","NC",IF('P05'!$D8="NC","NC",IF($H$13="CT","C",'P05'!$D8))))</f>
        <v>NA</v>
      </c>
      <c r="M13" s="18" t="str">
        <f>IF('P06'!$D8="NT","NT",IF($H$13="NCT","NC",IF('P06'!$D8="NC","NC",IF($H$13="CT","C",'P06'!$D8))))</f>
        <v>NA</v>
      </c>
      <c r="N13" s="18" t="str">
        <f>IF('P07'!$D8="NT","NT",IF($H$13="NCT","NC",IF('P07'!$D8="NC","NC",IF($H$13="CT","C",'P07'!$D8))))</f>
        <v>NA</v>
      </c>
      <c r="O13" s="18" t="str">
        <f>IF('P08'!$D8="NT","NT",IF($H$13="NCT","NC",IF('P08'!$D8="NC","NC",IF($H$13="CT","C",'P08'!$D8))))</f>
        <v>NA</v>
      </c>
      <c r="P13" s="18" t="str">
        <f>IF('P09'!$D8="NT","NT",IF($H$13="NCT","NC",IF('P09'!$D8="NC","NC",IF($H$13="CT","C",'P09'!$D8))))</f>
        <v>NA</v>
      </c>
      <c r="Q13" s="18" t="str">
        <f>IF('P10'!$D8="NT","NT",IF($H$13="NCT","NC",IF('P10'!$D8="NC","NC",IF($H$13="CT","C",'P10'!$D8))))</f>
        <v>NA</v>
      </c>
      <c r="R13" s="53"/>
      <c r="S13" s="79" t="s">
        <v>393</v>
      </c>
      <c r="T13" s="79" t="s">
        <v>394</v>
      </c>
      <c r="U13" s="72"/>
      <c r="V13" s="72"/>
    </row>
    <row r="14" spans="1:988" ht="28.5">
      <c r="A14" s="123"/>
      <c r="B14" s="43" t="s">
        <v>43</v>
      </c>
      <c r="C14" s="44" t="s">
        <v>44</v>
      </c>
      <c r="D14" s="43" t="str">
        <f t="shared" si="8"/>
        <v>NC</v>
      </c>
      <c r="E14" s="38">
        <f t="shared" si="5"/>
        <v>1</v>
      </c>
      <c r="F14" s="59">
        <f t="shared" si="6"/>
        <v>1</v>
      </c>
      <c r="G14" s="45">
        <f t="shared" si="7"/>
        <v>8</v>
      </c>
      <c r="H14" s="18" t="str">
        <f>'P01'!$D9</f>
        <v>NA</v>
      </c>
      <c r="I14" s="18" t="str">
        <f>IF('P02'!$D9="NT","NT",IF($H$14="NCT","NC",IF('P02'!$D9="NC","NC",IF($H$14="CT","C",'P02'!$D9))))</f>
        <v>NA</v>
      </c>
      <c r="J14" s="18" t="str">
        <f>IF('P03'!$D9="NT","NT",IF($H$14="NCT","NC",IF('P03'!$D9="NC","NC",IF($H$14="CT","C",'P03'!$D9))))</f>
        <v>NA</v>
      </c>
      <c r="K14" s="18" t="str">
        <f>IF('P04'!$D9="NT","NT",IF($H$14="NCT","NC",IF('P04'!$D9="NC","NC",IF($H$14="CT","C",'P04'!$D9))))</f>
        <v>NA</v>
      </c>
      <c r="L14" s="18" t="str">
        <f>IF('P05'!$D9="NT","NT",IF($H$14="NCT","NC",IF('P05'!$D9="NC","NC",IF($H$14="CT","C",'P05'!$D9))))</f>
        <v>NA</v>
      </c>
      <c r="M14" s="18" t="str">
        <f>IF('P06'!$D9="NT","NT",IF($H$14="NCT","NC",IF('P06'!$D9="NC","NC",IF($H$14="CT","C",'P06'!$D9))))</f>
        <v>NA</v>
      </c>
      <c r="N14" s="18" t="str">
        <f>IF('P07'!$D9="NT","NT",IF($H$14="NCT","NC",IF('P07'!$D9="NC","NC",IF($H$14="CT","C",'P07'!$D9))))</f>
        <v>C</v>
      </c>
      <c r="O14" s="18" t="str">
        <f>IF('P08'!$D9="NT","NT",IF($H$14="NCT","NC",IF('P08'!$D9="NC","NC",IF($H$14="CT","C",'P08'!$D9))))</f>
        <v>NA</v>
      </c>
      <c r="P14" s="18" t="str">
        <f>IF('P09'!$D9="NT","NT",IF($H$14="NCT","NC",IF('P09'!$D9="NC","NC",IF($H$14="CT","C",'P09'!$D9))))</f>
        <v>NC</v>
      </c>
      <c r="Q14" s="18" t="str">
        <f>IF('P10'!$D9="NT","NT",IF($H$14="NCT","NC",IF('P10'!$D9="NC","NC",IF($H$14="CT","C",'P10'!$D9))))</f>
        <v>NA</v>
      </c>
      <c r="R14" s="53"/>
      <c r="S14" s="73"/>
      <c r="T14" s="73"/>
      <c r="U14" s="73"/>
      <c r="V14" s="73"/>
    </row>
    <row r="15" spans="1:988" ht="42.75">
      <c r="A15" s="123"/>
      <c r="B15" s="43" t="s">
        <v>45</v>
      </c>
      <c r="C15" s="44" t="s">
        <v>46</v>
      </c>
      <c r="D15" s="43" t="str">
        <f t="shared" si="8"/>
        <v>NC</v>
      </c>
      <c r="E15" s="38">
        <f t="shared" si="5"/>
        <v>1</v>
      </c>
      <c r="F15" s="59">
        <f t="shared" si="6"/>
        <v>1</v>
      </c>
      <c r="G15" s="45">
        <f t="shared" si="7"/>
        <v>8</v>
      </c>
      <c r="H15" s="18" t="str">
        <f>'P01'!$D10</f>
        <v>NA</v>
      </c>
      <c r="I15" s="18" t="str">
        <f>IF('P02'!$D10="NT","NT",IF($H$15="NCT","NC",IF('P02'!$D10="NC","NC",IF($H$15="CT","C",'P02'!$D10))))</f>
        <v>NA</v>
      </c>
      <c r="J15" s="18" t="str">
        <f>IF('P03'!$D10="NT","NT",IF($H$15="NCT","NC",IF('P03'!$D10="NC","NC",IF($H$15="CT","C",'P03'!$D10))))</f>
        <v>NA</v>
      </c>
      <c r="K15" s="18" t="str">
        <f>IF('P04'!$D10="NT","NT",IF($H$15="NCT","NC",IF('P04'!$D10="NC","NC",IF($H$15="CT","C",'P04'!$D10))))</f>
        <v>NA</v>
      </c>
      <c r="L15" s="18" t="str">
        <f>IF('P05'!$D10="NT","NT",IF($H$15="NCT","NC",IF('P05'!$D10="NC","NC",IF($H$15="CT","C",'P05'!$D10))))</f>
        <v>NA</v>
      </c>
      <c r="M15" s="18" t="str">
        <f>IF('P06'!$D10="NT","NT",IF($H$15="NCT","NC",IF('P06'!$D10="NC","NC",IF($H$15="CT","C",'P06'!$D10))))</f>
        <v>NA</v>
      </c>
      <c r="N15" s="18" t="str">
        <f>IF('P07'!$D10="NT","NT",IF($H$15="NCT","NC",IF('P07'!$D10="NC","NC",IF($H$15="CT","C",'P07'!$D10))))</f>
        <v>NC</v>
      </c>
      <c r="O15" s="18" t="str">
        <f>IF('P08'!$D10="NT","NT",IF($H$15="NCT","NC",IF('P08'!$D10="NC","NC",IF($H$15="CT","C",'P08'!$D10))))</f>
        <v>NA</v>
      </c>
      <c r="P15" s="18" t="str">
        <f>IF('P09'!$D10="NT","NT",IF($H$15="NCT","NC",IF('P09'!$D10="NC","NC",IF($H$15="CT","C",'P09'!$D10))))</f>
        <v>C</v>
      </c>
      <c r="Q15" s="18" t="str">
        <f>IF('P10'!$D10="NT","NT",IF($H$15="NCT","NC",IF('P10'!$D10="NC","NC",IF($H$15="CT","C",'P10'!$D10))))</f>
        <v>NA</v>
      </c>
      <c r="R15" s="53"/>
      <c r="S15" s="73"/>
      <c r="T15" s="73"/>
      <c r="U15" s="73"/>
      <c r="V15" s="73"/>
    </row>
    <row r="16" spans="1:988" ht="71.25">
      <c r="A16" s="123"/>
      <c r="B16" s="43" t="s">
        <v>47</v>
      </c>
      <c r="C16" s="44" t="s">
        <v>48</v>
      </c>
      <c r="D16" s="43" t="str">
        <f t="shared" si="8"/>
        <v>C</v>
      </c>
      <c r="E16" s="38">
        <f t="shared" si="5"/>
        <v>9</v>
      </c>
      <c r="F16" s="59">
        <f t="shared" si="6"/>
        <v>0</v>
      </c>
      <c r="G16" s="45">
        <f t="shared" si="7"/>
        <v>0</v>
      </c>
      <c r="H16" s="18" t="str">
        <f>'P01'!$D11</f>
        <v>CT</v>
      </c>
      <c r="I16" s="18" t="str">
        <f>IF('P02'!$D11="NT","NT",IF($H$16="NCT","NC",IF('P02'!$D11="NC","NC",IF($H$16="CT","C",'P02'!$D11))))</f>
        <v>C</v>
      </c>
      <c r="J16" s="18" t="str">
        <f>IF('P03'!$D11="NT","NT",IF($H$16="NCT","NC",IF('P03'!$D11="NC","NC",IF($H$16="CT","C",'P03'!$D11))))</f>
        <v>C</v>
      </c>
      <c r="K16" s="18" t="str">
        <f>IF('P04'!$D11="NT","NT",IF($H$16="NCT","NC",IF('P04'!$D11="NC","NC",IF($H$16="CT","C",'P04'!$D11))))</f>
        <v>C</v>
      </c>
      <c r="L16" s="18" t="str">
        <f>IF('P05'!$D11="NT","NT",IF($H$16="NCT","NC",IF('P05'!$D11="NC","NC",IF($H$16="CT","C",'P05'!$D11))))</f>
        <v>C</v>
      </c>
      <c r="M16" s="18" t="str">
        <f>IF('P06'!$D11="NT","NT",IF($H$16="NCT","NC",IF('P06'!$D11="NC","NC",IF($H$16="CT","C",'P06'!$D11))))</f>
        <v>C</v>
      </c>
      <c r="N16" s="18" t="str">
        <f>IF('P07'!$D11="NT","NT",IF($H$16="NCT","NC",IF('P07'!$D11="NC","NC",IF($H$16="CT","C",'P07'!$D11))))</f>
        <v>C</v>
      </c>
      <c r="O16" s="18" t="str">
        <f>IF('P08'!$D11="NT","NT",IF($H$16="NCT","NC",IF('P08'!$D11="NC","NC",IF($H$16="CT","C",'P08'!$D11))))</f>
        <v>C</v>
      </c>
      <c r="P16" s="18" t="str">
        <f>IF('P09'!$D11="NT","NT",IF($H$16="NCT","NC",IF('P09'!$D11="NC","NC",IF($H$16="CT","C",'P09'!$D11))))</f>
        <v>C</v>
      </c>
      <c r="Q16" s="18" t="str">
        <f>IF('P10'!$D11="NT","NT",IF($H$16="NCT","NC",IF('P10'!$D11="NC","NC",IF($H$16="CT","C",'P10'!$D11))))</f>
        <v>C</v>
      </c>
      <c r="R16" s="53"/>
      <c r="S16" s="73"/>
      <c r="T16" s="73"/>
      <c r="U16" s="73"/>
      <c r="V16" s="73"/>
    </row>
    <row r="17" spans="1:22" ht="28.5">
      <c r="A17" s="123"/>
      <c r="B17" s="43" t="s">
        <v>49</v>
      </c>
      <c r="C17" s="44" t="s">
        <v>50</v>
      </c>
      <c r="D17" s="43" t="str">
        <f t="shared" si="8"/>
        <v>NC</v>
      </c>
      <c r="E17" s="38">
        <f t="shared" si="5"/>
        <v>0</v>
      </c>
      <c r="F17" s="59">
        <f t="shared" si="6"/>
        <v>4</v>
      </c>
      <c r="G17" s="45">
        <f t="shared" si="7"/>
        <v>6</v>
      </c>
      <c r="H17" s="18" t="str">
        <f>'P01'!$D12</f>
        <v>NC</v>
      </c>
      <c r="I17" s="18" t="str">
        <f>IF('P02'!$D12="NT","NT",IF($H$17="NCT","NC",IF('P02'!$D12="NC","NC",IF($H$17="CT","C",'P02'!$D12))))</f>
        <v>NA</v>
      </c>
      <c r="J17" s="18" t="str">
        <f>IF('P03'!$D12="NT","NT",IF($H$17="NCT","NC",IF('P03'!$D12="NC","NC",IF($H$17="CT","C",'P03'!$D12))))</f>
        <v>NA</v>
      </c>
      <c r="K17" s="18" t="str">
        <f>IF('P04'!$D12="NT","NT",IF($H$17="NCT","NC",IF('P04'!$D12="NC","NC",IF($H$17="CT","C",'P04'!$D12))))</f>
        <v>NA</v>
      </c>
      <c r="L17" s="18" t="str">
        <f>IF('P05'!$D12="NT","NT",IF($H$17="NCT","NC",IF('P05'!$D12="NC","NC",IF($H$17="CT","C",'P05'!$D12))))</f>
        <v>NA</v>
      </c>
      <c r="M17" s="18" t="str">
        <f>IF('P06'!$D12="NT","NT",IF($H$17="NCT","NC",IF('P06'!$D12="NC","NC",IF($H$17="CT","C",'P06'!$D12))))</f>
        <v>NA</v>
      </c>
      <c r="N17" s="18" t="str">
        <f>IF('P07'!$D12="NT","NT",IF($H$17="NCT","NC",IF('P07'!$D12="NC","NC",IF($H$17="CT","C",'P07'!$D12))))</f>
        <v>NC</v>
      </c>
      <c r="O17" s="18" t="str">
        <f>IF('P08'!$D12="NT","NT",IF($H$17="NCT","NC",IF('P08'!$D12="NC","NC",IF($H$17="CT","C",'P08'!$D12))))</f>
        <v>NC</v>
      </c>
      <c r="P17" s="18" t="str">
        <f>IF('P09'!$D12="NT","NT",IF($H$17="NCT","NC",IF('P09'!$D12="NC","NC",IF($H$17="CT","C",'P09'!$D12))))</f>
        <v>NC</v>
      </c>
      <c r="Q17" s="18" t="str">
        <f>IF('P10'!$D12="NT","NT",IF($H$17="NCT","NC",IF('P10'!$D12="NC","NC",IF($H$17="CT","C",'P10'!$D12))))</f>
        <v>NA</v>
      </c>
      <c r="R17" s="53"/>
      <c r="S17" s="73"/>
      <c r="T17" s="73"/>
      <c r="U17" s="73"/>
      <c r="V17" s="73"/>
    </row>
    <row r="18" spans="1:22">
      <c r="A18" s="35"/>
      <c r="B18" s="32"/>
      <c r="C18" s="32"/>
      <c r="D18" s="33"/>
      <c r="E18" s="36">
        <f>SUM(E9:E17)</f>
        <v>17</v>
      </c>
      <c r="F18" s="37">
        <f>SUM(F9:F17)</f>
        <v>29</v>
      </c>
      <c r="G18" s="46">
        <f>SUM(G9:G17)</f>
        <v>42</v>
      </c>
      <c r="H18" s="32"/>
      <c r="I18" s="32"/>
      <c r="J18" s="32"/>
      <c r="K18" s="32"/>
      <c r="L18" s="32"/>
      <c r="M18" s="32"/>
      <c r="N18" s="32"/>
      <c r="O18" s="32"/>
      <c r="P18" s="32"/>
      <c r="Q18" s="32"/>
      <c r="R18" s="53"/>
      <c r="S18" s="73"/>
      <c r="T18" s="73"/>
      <c r="U18" s="73"/>
      <c r="V18" s="73"/>
    </row>
    <row r="19" spans="1:22" ht="15" customHeight="1">
      <c r="A19" s="133" t="s">
        <v>18</v>
      </c>
      <c r="B19" s="43" t="s">
        <v>51</v>
      </c>
      <c r="C19" s="44" t="s">
        <v>52</v>
      </c>
      <c r="D19" s="43" t="str">
        <f t="shared" si="8"/>
        <v>C</v>
      </c>
      <c r="E19" s="38">
        <f>COUNTIF(H19:Q19,"C")</f>
        <v>1</v>
      </c>
      <c r="F19" s="59">
        <f>COUNTIF(H19:Q19,"NC")+COUNTIF(H19:Q19,"NCT")</f>
        <v>0</v>
      </c>
      <c r="G19" s="45">
        <f>COUNTIF(H19:Q19,"NA")</f>
        <v>9</v>
      </c>
      <c r="H19" s="18" t="str">
        <f>'P01'!$D13</f>
        <v>C</v>
      </c>
      <c r="I19" s="18" t="str">
        <f>IF('P02'!$D13="NT","NT",IF($H$19="NCT","NC",IF('P02'!$D13="NC","NC",IF($H$19="CT","C",'P02'!$D13))))</f>
        <v>NA</v>
      </c>
      <c r="J19" s="18" t="str">
        <f>IF('P03'!$D13="NT","NT",IF($H$19="NCT","NC",IF('P03'!$D13="NC","NC",IF($H$19="CT","C",'P03'!$D13))))</f>
        <v>NA</v>
      </c>
      <c r="K19" s="18" t="str">
        <f>IF('P04'!$D13="NT","NT",IF($H$19="NCT","NC",IF('P04'!$D13="NC","NC",IF($H$19="CT","C",'P04'!$D13))))</f>
        <v>NA</v>
      </c>
      <c r="L19" s="18" t="str">
        <f>IF('P05'!$D13="NT","NT",IF($H$19="NCT","NC",IF('P05'!$D13="NC","NC",IF($H$19="CT","C",'P05'!$D13))))</f>
        <v>NA</v>
      </c>
      <c r="M19" s="18" t="str">
        <f>IF('P06'!$D13="NT","NT",IF($H$19="NCT","NC",IF('P06'!$D13="NC","NC",IF($H$19="CT","C",'P06'!$D13))))</f>
        <v>NA</v>
      </c>
      <c r="N19" s="18" t="str">
        <f>IF('P07'!$D13="NT","NT",IF($H$19="NCT","NC",IF('P07'!$D13="NC","NC",IF($H$19="CT","C",'P07'!$D13))))</f>
        <v>NA</v>
      </c>
      <c r="O19" s="18" t="str">
        <f>IF('P08'!$D13="NT","NT",IF($H$19="NCT","NC",IF('P08'!$D13="NC","NC",IF($H$19="CT","C",'P08'!$D13))))</f>
        <v>NA</v>
      </c>
      <c r="P19" s="18" t="str">
        <f>IF('P09'!$D13="NT","NT",IF($H$19="NCT","NC",IF('P09'!$D13="NC","NC",IF($H$19="CT","C",'P09'!$D13))))</f>
        <v>NA</v>
      </c>
      <c r="Q19" s="18" t="str">
        <f>IF('P10'!$D13="NT","NT",IF($H$19="NCT","NC",IF('P10'!$D13="NC","NC",IF($H$19="CT","C",'P10'!$D13))))</f>
        <v>NA</v>
      </c>
      <c r="R19" s="53"/>
      <c r="S19" s="73"/>
      <c r="T19" s="73"/>
      <c r="U19" s="73"/>
      <c r="V19" s="73"/>
    </row>
    <row r="20" spans="1:22" ht="28.5">
      <c r="A20" s="134"/>
      <c r="B20" s="43" t="s">
        <v>53</v>
      </c>
      <c r="C20" s="44" t="s">
        <v>54</v>
      </c>
      <c r="D20" s="43" t="str">
        <f t="shared" si="8"/>
        <v>C</v>
      </c>
      <c r="E20" s="38">
        <f>COUNTIF(H20:Q20,"C")</f>
        <v>1</v>
      </c>
      <c r="F20" s="59">
        <f>COUNTIF(H20:Q20,"NC")+COUNTIF(H20:Q20,"NCT")</f>
        <v>0</v>
      </c>
      <c r="G20" s="45">
        <f>COUNTIF(H20:Q20,"NA")</f>
        <v>9</v>
      </c>
      <c r="H20" s="18" t="str">
        <f>'P01'!$D14</f>
        <v>C</v>
      </c>
      <c r="I20" s="18" t="str">
        <f>IF('P02'!$D14="NT","NT",IF($H$20="NCT","NC",IF('P02'!$D14="NC","NC",IF($H$20="CT","C",'P02'!$D14))))</f>
        <v>NA</v>
      </c>
      <c r="J20" s="18" t="str">
        <f>IF('P03'!$D14="NT","NT",IF($H$20="NCT","NC",IF('P03'!$D14="NC","NC",IF($H$20="CT","C",'P03'!$D14))))</f>
        <v>NA</v>
      </c>
      <c r="K20" s="18" t="str">
        <f>IF('P04'!$D14="NT","NT",IF($H$20="NCT","NC",IF('P04'!$D14="NC","NC",IF($H$20="CT","C",'P04'!$D14))))</f>
        <v>NA</v>
      </c>
      <c r="L20" s="18" t="str">
        <f>IF('P05'!$D14="NT","NT",IF($H$20="NCT","NC",IF('P05'!$D14="NC","NC",IF($H$20="CT","C",'P05'!$D14))))</f>
        <v>NA</v>
      </c>
      <c r="M20" s="18" t="str">
        <f>IF('P06'!$D14="NT","NT",IF($H$20="NCT","NC",IF('P06'!$D14="NC","NC",IF($H$20="CT","C",'P06'!$D14))))</f>
        <v>NA</v>
      </c>
      <c r="N20" s="18" t="str">
        <f>IF('P07'!$D14="NT","NT",IF($H$20="NCT","NC",IF('P07'!$D14="NC","NC",IF($H$20="CT","C",'P07'!$D14))))</f>
        <v>NA</v>
      </c>
      <c r="O20" s="18" t="str">
        <f>IF('P08'!$D14="NT","NT",IF($H$20="NCT","NC",IF('P08'!$D14="NC","NC",IF($H$20="CT","C",'P08'!$D14))))</f>
        <v>NA</v>
      </c>
      <c r="P20" s="18" t="str">
        <f>IF('P09'!$D14="NT","NT",IF($H$20="NCT","NC",IF('P09'!$D14="NC","NC",IF($H$20="CT","C",'P09'!$D14))))</f>
        <v>NA</v>
      </c>
      <c r="Q20" s="18" t="str">
        <f>IF('P10'!$D14="NT","NT",IF($H$20="NCT","NC",IF('P10'!$D14="NC","NC",IF($H$20="CT","C",'P10'!$D14))))</f>
        <v>NA</v>
      </c>
      <c r="R20" s="53"/>
      <c r="S20" s="73"/>
      <c r="T20" s="73"/>
      <c r="U20" s="73"/>
      <c r="V20" s="73"/>
    </row>
    <row r="21" spans="1:22">
      <c r="A21" s="35"/>
      <c r="B21" s="32"/>
      <c r="C21" s="32"/>
      <c r="D21" s="33"/>
      <c r="E21" s="36">
        <f>SUM(E19:E20)</f>
        <v>2</v>
      </c>
      <c r="F21" s="37">
        <f>SUM(F19:F20)</f>
        <v>0</v>
      </c>
      <c r="G21" s="46">
        <f>SUM(G19:G20)</f>
        <v>18</v>
      </c>
      <c r="H21" s="32"/>
      <c r="I21" s="32"/>
      <c r="J21" s="32"/>
      <c r="K21" s="32"/>
      <c r="L21" s="32"/>
      <c r="M21" s="32"/>
      <c r="N21" s="32"/>
      <c r="O21" s="32"/>
      <c r="P21" s="32"/>
      <c r="Q21" s="32"/>
      <c r="R21" s="53"/>
      <c r="S21" s="73"/>
      <c r="T21" s="73"/>
      <c r="U21" s="73"/>
      <c r="V21" s="73"/>
    </row>
    <row r="22" spans="1:22" ht="45" customHeight="1">
      <c r="A22" s="122" t="s">
        <v>19</v>
      </c>
      <c r="B22" s="43" t="s">
        <v>55</v>
      </c>
      <c r="C22" s="44" t="s">
        <v>56</v>
      </c>
      <c r="D22" s="43" t="str">
        <f t="shared" si="8"/>
        <v>C</v>
      </c>
      <c r="E22" s="38">
        <f>COUNTIF(H22:Q22,"C")</f>
        <v>10</v>
      </c>
      <c r="F22" s="59">
        <f>COUNTIF(H22:Q22,"NC")+COUNTIF(H22:Q22,"NCT")</f>
        <v>0</v>
      </c>
      <c r="G22" s="45">
        <f>COUNTIF(H22:Q22,"NA")</f>
        <v>0</v>
      </c>
      <c r="H22" s="18" t="str">
        <f>'P01'!$D15</f>
        <v>C</v>
      </c>
      <c r="I22" s="18" t="str">
        <f>IF('P02'!$D15="NT","NT",IF($H$22="NCT","NC",IF('P02'!$D15="NC","NC",IF($H$22="CT","C",'P02'!$D15))))</f>
        <v>C</v>
      </c>
      <c r="J22" s="18" t="str">
        <f>IF('P03'!$D15="NT","NT",IF($H$22="NCT","NC",IF('P03'!$D15="NC","NC",IF($H$22="CT","C",'P03'!$D15))))</f>
        <v>C</v>
      </c>
      <c r="K22" s="18" t="str">
        <f>IF('P04'!$D15="NT","NT",IF($H$22="NCT","NC",IF('P04'!$D15="NC","NC",IF($H$22="CT","C",'P04'!$D15))))</f>
        <v>C</v>
      </c>
      <c r="L22" s="18" t="str">
        <f>IF('P05'!$D15="NT","NT",IF($H$22="NCT","NC",IF('P05'!$D15="NC","NC",IF($H$22="CT","C",'P05'!$D15))))</f>
        <v>C</v>
      </c>
      <c r="M22" s="18" t="str">
        <f>IF('P06'!$D15="NT","NT",IF($H$22="NCT","NC",IF('P06'!$D15="NC","NC",IF($H$22="CT","C",'P06'!$D15))))</f>
        <v>C</v>
      </c>
      <c r="N22" s="18" t="str">
        <f>IF('P07'!$D15="NT","NT",IF($H$22="NCT","NC",IF('P07'!$D15="NC","NC",IF($H$22="CT","C",'P07'!$D15))))</f>
        <v>C</v>
      </c>
      <c r="O22" s="18" t="str">
        <f>IF('P08'!$D15="NT","NT",IF($H$22="NCT","NC",IF('P08'!$D15="NC","NC",IF($H$22="CT","C",'P08'!$D15))))</f>
        <v>C</v>
      </c>
      <c r="P22" s="18" t="str">
        <f>IF('P09'!$D15="NT","NT",IF($H$22="NCT","NC",IF('P09'!$D15="NC","NC",IF($H$22="CT","C",'P09'!$D15))))</f>
        <v>C</v>
      </c>
      <c r="Q22" s="18" t="str">
        <f>IF('P10'!$D15="NT","NT",IF($H$22="NCT","NC",IF('P10'!$D15="NC","NC",IF($H$22="CT","C",'P10'!$D15))))</f>
        <v>C</v>
      </c>
      <c r="R22" s="53"/>
      <c r="S22" s="73"/>
      <c r="T22" s="73"/>
      <c r="U22" s="73"/>
      <c r="V22" s="73"/>
    </row>
    <row r="23" spans="1:22" ht="57">
      <c r="A23" s="123"/>
      <c r="B23" s="43" t="s">
        <v>57</v>
      </c>
      <c r="C23" s="44" t="s">
        <v>58</v>
      </c>
      <c r="D23" s="43" t="str">
        <f t="shared" si="8"/>
        <v>NC</v>
      </c>
      <c r="E23" s="38">
        <f>COUNTIF(H23:Q23,"C")</f>
        <v>0</v>
      </c>
      <c r="F23" s="59">
        <f>COUNTIF(H23:Q23,"NC")+COUNTIF(H23:Q23,"NCT")</f>
        <v>10</v>
      </c>
      <c r="G23" s="45">
        <f>COUNTIF(H23:Q23,"NA")</f>
        <v>0</v>
      </c>
      <c r="H23" s="18" t="str">
        <f>'P01'!$D16</f>
        <v>NCT</v>
      </c>
      <c r="I23" s="18" t="str">
        <f>IF('P02'!$D16="NT","NT",IF($H$23="NCT","NC",IF('P02'!$D16="NC","NC",IF($H$23="CT","C",'P02'!$D16))))</f>
        <v>NC</v>
      </c>
      <c r="J23" s="18" t="str">
        <f>IF('P03'!$D16="NT","NT",IF($H$23="NCT","NC",IF('P03'!$D16="NC","NC",IF($H$23="CT","C",'P03'!$D16))))</f>
        <v>NC</v>
      </c>
      <c r="K23" s="18" t="str">
        <f>IF('P04'!$D16="NT","NT",IF($H$23="NCT","NC",IF('P04'!$D16="NC","NC",IF($H$23="CT","C",'P04'!$D16))))</f>
        <v>NC</v>
      </c>
      <c r="L23" s="18" t="str">
        <f>IF('P05'!$D16="NT","NT",IF($H$23="NCT","NC",IF('P05'!$D16="NC","NC",IF($H$23="CT","C",'P05'!$D16))))</f>
        <v>NC</v>
      </c>
      <c r="M23" s="18" t="str">
        <f>IF('P06'!$D16="NT","NT",IF($H$23="NCT","NC",IF('P06'!$D16="NC","NC",IF($H$23="CT","C",'P06'!$D16))))</f>
        <v>NC</v>
      </c>
      <c r="N23" s="18" t="str">
        <f>IF('P07'!$D16="NT","NT",IF($H$23="NCT","NC",IF('P07'!$D16="NC","NC",IF($H$23="CT","C",'P07'!$D16))))</f>
        <v>NC</v>
      </c>
      <c r="O23" s="18" t="str">
        <f>IF('P08'!$D16="NT","NT",IF($H$23="NCT","NC",IF('P08'!$D16="NC","NC",IF($H$23="CT","C",'P08'!$D16))))</f>
        <v>NC</v>
      </c>
      <c r="P23" s="18" t="str">
        <f>IF('P09'!$D16="NT","NT",IF($H$23="NCT","NC",IF('P09'!$D16="NC","NC",IF($H$23="CT","C",'P09'!$D16))))</f>
        <v>NC</v>
      </c>
      <c r="Q23" s="18" t="str">
        <f>IF('P10'!$D16="NT","NT",IF($H$23="NCT","NC",IF('P10'!$D16="NC","NC",IF($H$23="CT","C",'P10'!$D16))))</f>
        <v>NC</v>
      </c>
      <c r="R23" s="53"/>
      <c r="S23" s="73"/>
      <c r="T23" s="73"/>
      <c r="U23" s="73"/>
      <c r="V23" s="73"/>
    </row>
    <row r="24" spans="1:22" ht="71.25">
      <c r="A24" s="123"/>
      <c r="B24" s="43" t="s">
        <v>59</v>
      </c>
      <c r="C24" s="44" t="s">
        <v>60</v>
      </c>
      <c r="D24" s="43" t="str">
        <f t="shared" si="8"/>
        <v>NC</v>
      </c>
      <c r="E24" s="38">
        <f>COUNTIF(H24:Q24,"C")</f>
        <v>8</v>
      </c>
      <c r="F24" s="59">
        <f>COUNTIF(H24:Q24,"NC")+COUNTIF(H24:Q24,"NCT")</f>
        <v>2</v>
      </c>
      <c r="G24" s="45">
        <f>COUNTIF(H24:Q24,"NA")</f>
        <v>0</v>
      </c>
      <c r="H24" s="18" t="str">
        <f>'P01'!$D17</f>
        <v>C</v>
      </c>
      <c r="I24" s="18" t="str">
        <f>IF('P02'!$D17="NT","NT",IF($H$24="NCT","NC",IF('P02'!$D17="NC","NC",IF($H$24="CT","C",'P02'!$D17))))</f>
        <v>NC</v>
      </c>
      <c r="J24" s="18" t="str">
        <f>IF('P03'!$D17="NT","NT",IF($H$24="NCT","NC",IF('P03'!$D17="NC","NC",IF($H$24="CT","C",'P03'!$D17))))</f>
        <v>C</v>
      </c>
      <c r="K24" s="18" t="str">
        <f>IF('P04'!$D17="NT","NT",IF($H$24="NCT","NC",IF('P04'!$D17="NC","NC",IF($H$24="CT","C",'P04'!$D17))))</f>
        <v>NC</v>
      </c>
      <c r="L24" s="18" t="str">
        <f>IF('P05'!$D17="NT","NT",IF($H$24="NCT","NC",IF('P05'!$D17="NC","NC",IF($H$24="CT","C",'P05'!$D17))))</f>
        <v>C</v>
      </c>
      <c r="M24" s="18" t="str">
        <f>IF('P06'!$D17="NT","NT",IF($H$24="NCT","NC",IF('P06'!$D17="NC","NC",IF($H$24="CT","C",'P06'!$D17))))</f>
        <v>C</v>
      </c>
      <c r="N24" s="18" t="str">
        <f>IF('P07'!$D17="NT","NT",IF($H$24="NCT","NC",IF('P07'!$D17="NC","NC",IF($H$24="CT","C",'P07'!$D17))))</f>
        <v>C</v>
      </c>
      <c r="O24" s="18" t="str">
        <f>IF('P08'!$D17="NT","NT",IF($H$24="NCT","NC",IF('P08'!$D17="NC","NC",IF($H$24="CT","C",'P08'!$D17))))</f>
        <v>C</v>
      </c>
      <c r="P24" s="18" t="str">
        <f>IF('P09'!$D17="NT","NT",IF($H$24="NCT","NC",IF('P09'!$D17="NC","NC",IF($H$24="CT","C",'P09'!$D17))))</f>
        <v>C</v>
      </c>
      <c r="Q24" s="18" t="str">
        <f>IF('P10'!$D17="NT","NT",IF($H$24="NCT","NC",IF('P10'!$D17="NC","NC",IF($H$24="CT","C",'P10'!$D17))))</f>
        <v>C</v>
      </c>
      <c r="R24" s="53"/>
      <c r="S24" s="73"/>
      <c r="T24" s="73"/>
      <c r="U24" s="73"/>
      <c r="V24" s="73"/>
    </row>
    <row r="25" spans="1:22">
      <c r="A25" s="35"/>
      <c r="B25" s="32"/>
      <c r="C25" s="32"/>
      <c r="D25" s="33"/>
      <c r="E25" s="36">
        <f>SUM(E22:E24)</f>
        <v>18</v>
      </c>
      <c r="F25" s="37">
        <f>SUM(F22:F24)</f>
        <v>12</v>
      </c>
      <c r="G25" s="46">
        <f>SUM(G22:G24)</f>
        <v>0</v>
      </c>
      <c r="H25" s="32"/>
      <c r="I25" s="32"/>
      <c r="J25" s="32"/>
      <c r="K25" s="32"/>
      <c r="L25" s="32"/>
      <c r="M25" s="32"/>
      <c r="N25" s="32"/>
      <c r="O25" s="32"/>
      <c r="P25" s="32"/>
      <c r="Q25" s="32"/>
      <c r="R25" s="53"/>
      <c r="S25" s="73"/>
      <c r="T25" s="73"/>
      <c r="U25" s="73"/>
      <c r="V25" s="73"/>
    </row>
    <row r="26" spans="1:22" ht="60" customHeight="1">
      <c r="A26" s="122" t="s">
        <v>20</v>
      </c>
      <c r="B26" s="43" t="s">
        <v>61</v>
      </c>
      <c r="C26" s="44" t="s">
        <v>62</v>
      </c>
      <c r="D26" s="43" t="str">
        <f t="shared" si="8"/>
        <v>C</v>
      </c>
      <c r="E26" s="38">
        <f t="shared" ref="E26:E38" si="9">COUNTIF(H26:Q26,"C")</f>
        <v>1</v>
      </c>
      <c r="F26" s="59">
        <f t="shared" ref="F26:F38" si="10">COUNTIF(H26:Q26,"NC")+COUNTIF(H26:Q26,"NCT")</f>
        <v>0</v>
      </c>
      <c r="G26" s="45">
        <f t="shared" ref="G26:G38" si="11">COUNTIF(H26:Q26,"NA")</f>
        <v>9</v>
      </c>
      <c r="H26" s="18" t="str">
        <f>'P01'!$D18</f>
        <v>NA</v>
      </c>
      <c r="I26" s="18" t="str">
        <f>IF('P02'!$D18="NT","NT",IF($H$26="NCT","NC",IF('P02'!$D18="NC","NC",IF($H$26="CT","C",'P02'!$D18))))</f>
        <v>NA</v>
      </c>
      <c r="J26" s="18" t="str">
        <f>IF('P03'!$D18="NT","NT",IF($H$26="NCT","NC",IF('P03'!$D18="NC","NC",IF($H$26="CT","C",'P03'!$D18))))</f>
        <v>NA</v>
      </c>
      <c r="K26" s="18" t="str">
        <f>IF('P04'!$D18="NT","NT",IF($H$26="NCT","NC",IF('P04'!$D18="NC","NC",IF($H$26="CT","C",'P04'!$D18))))</f>
        <v>NA</v>
      </c>
      <c r="L26" s="18" t="str">
        <f>IF('P05'!$D18="NT","NT",IF($H$26="NCT","NC",IF('P05'!$D18="NC","NC",IF($H$26="CT","C",'P05'!$D18))))</f>
        <v>NA</v>
      </c>
      <c r="M26" s="18" t="str">
        <f>IF('P06'!$D18="NT","NT",IF($H$26="NCT","NC",IF('P06'!$D18="NC","NC",IF($H$26="CT","C",'P06'!$D18))))</f>
        <v>NA</v>
      </c>
      <c r="N26" s="18" t="str">
        <f>IF('P07'!$D18="NT","NT",IF($H$26="NCT","NC",IF('P07'!$D18="NC","NC",IF($H$26="CT","C",'P07'!$D18))))</f>
        <v>C</v>
      </c>
      <c r="O26" s="18" t="str">
        <f>IF('P08'!$D18="NT","NT",IF($H$26="NCT","NC",IF('P08'!$D18="NC","NC",IF($H$26="CT","C",'P08'!$D18))))</f>
        <v>NA</v>
      </c>
      <c r="P26" s="18" t="str">
        <f>IF('P09'!$D18="NT","NT",IF($H$26="NCT","NC",IF('P09'!$D18="NC","NC",IF($H$26="CT","C",'P09'!$D18))))</f>
        <v>NA</v>
      </c>
      <c r="Q26" s="18" t="str">
        <f>IF('P10'!$D18="NT","NT",IF($H$26="NCT","NC",IF('P10'!$D18="NC","NC",IF($H$26="CT","C",'P10'!$D18))))</f>
        <v>NA</v>
      </c>
      <c r="R26" s="53"/>
    </row>
    <row r="27" spans="1:22" ht="57">
      <c r="A27" s="123"/>
      <c r="B27" s="43" t="s">
        <v>63</v>
      </c>
      <c r="C27" s="44" t="s">
        <v>64</v>
      </c>
      <c r="D27" s="43" t="str">
        <f t="shared" si="8"/>
        <v>C</v>
      </c>
      <c r="E27" s="38">
        <f t="shared" si="9"/>
        <v>1</v>
      </c>
      <c r="F27" s="59">
        <f t="shared" si="10"/>
        <v>0</v>
      </c>
      <c r="G27" s="45">
        <f t="shared" si="11"/>
        <v>9</v>
      </c>
      <c r="H27" s="18" t="str">
        <f>'P01'!$D19</f>
        <v>NA</v>
      </c>
      <c r="I27" s="18" t="str">
        <f>IF('P02'!$D19="NT","NT",IF($H$27="NCT","NC",IF('P02'!$D19="NC","NC",IF($H$27="CT","C",'P02'!$D19))))</f>
        <v>NA</v>
      </c>
      <c r="J27" s="18" t="str">
        <f>IF('P03'!$D19="NT","NT",IF($H$27="NCT","NC",IF('P03'!$D19="NC","NC",IF($H$27="CT","C",'P03'!$D19))))</f>
        <v>NA</v>
      </c>
      <c r="K27" s="18" t="str">
        <f>IF('P04'!$D19="NT","NT",IF($H$27="NCT","NC",IF('P04'!$D19="NC","NC",IF($H$27="CT","C",'P04'!$D19))))</f>
        <v>NA</v>
      </c>
      <c r="L27" s="18" t="str">
        <f>IF('P05'!$D19="NT","NT",IF($H$27="NCT","NC",IF('P05'!$D19="NC","NC",IF($H$27="CT","C",'P05'!$D19))))</f>
        <v>NA</v>
      </c>
      <c r="M27" s="18" t="str">
        <f>IF('P06'!$D19="NT","NT",IF($H$27="NCT","NC",IF('P06'!$D19="NC","NC",IF($H$27="CT","C",'P06'!$D19))))</f>
        <v>NA</v>
      </c>
      <c r="N27" s="18" t="str">
        <f>IF('P07'!$D19="NT","NT",IF($H$27="NCT","NC",IF('P07'!$D19="NC","NC",IF($H$27="CT","C",'P07'!$D19))))</f>
        <v>C</v>
      </c>
      <c r="O27" s="18" t="str">
        <f>IF('P08'!$D19="NT","NT",IF($H$27="NCT","NC",IF('P08'!$D19="NC","NC",IF($H$27="CT","C",'P08'!$D19))))</f>
        <v>NA</v>
      </c>
      <c r="P27" s="18" t="str">
        <f>IF('P09'!$D19="NT","NT",IF($H$27="NCT","NC",IF('P09'!$D19="NC","NC",IF($H$27="CT","C",'P09'!$D19))))</f>
        <v>NA</v>
      </c>
      <c r="Q27" s="18" t="str">
        <f>IF('P10'!$D19="NT","NT",IF($H$27="NCT","NC",IF('P10'!$D19="NC","NC",IF($H$27="CT","C",'P10'!$D19))))</f>
        <v>NA</v>
      </c>
      <c r="R27" s="53"/>
    </row>
    <row r="28" spans="1:22" ht="42.75">
      <c r="A28" s="123"/>
      <c r="B28" s="43" t="s">
        <v>65</v>
      </c>
      <c r="C28" s="44" t="s">
        <v>66</v>
      </c>
      <c r="D28" s="43" t="str">
        <f t="shared" si="8"/>
        <v>C</v>
      </c>
      <c r="E28" s="38">
        <f t="shared" si="9"/>
        <v>1</v>
      </c>
      <c r="F28" s="59">
        <f t="shared" si="10"/>
        <v>0</v>
      </c>
      <c r="G28" s="45">
        <f t="shared" si="11"/>
        <v>9</v>
      </c>
      <c r="H28" s="18" t="str">
        <f>'P01'!$D20</f>
        <v>NA</v>
      </c>
      <c r="I28" s="18" t="str">
        <f>IF('P02'!$D20="NT","NT",IF($H$28="NCT","NC",IF('P02'!$D20="NC","NC",IF($H$28="CT","C",'P02'!$D20))))</f>
        <v>NA</v>
      </c>
      <c r="J28" s="18" t="str">
        <f>IF('P03'!$D20="NT","NT",IF($H$28="NCT","NC",IF('P03'!$D20="NC","NC",IF($H$28="CT","C",'P03'!$D20))))</f>
        <v>NA</v>
      </c>
      <c r="K28" s="18" t="str">
        <f>IF('P04'!$D20="NT","NT",IF($H$28="NCT","NC",IF('P04'!$D20="NC","NC",IF($H$28="CT","C",'P04'!$D20))))</f>
        <v>NA</v>
      </c>
      <c r="L28" s="18" t="str">
        <f>IF('P05'!$D20="NT","NT",IF($H$28="NCT","NC",IF('P05'!$D20="NC","NC",IF($H$28="CT","C",'P05'!$D20))))</f>
        <v>NA</v>
      </c>
      <c r="M28" s="18" t="str">
        <f>IF('P06'!$D20="NT","NT",IF($H$28="NCT","NC",IF('P06'!$D20="NC","NC",IF($H$28="CT","C",'P06'!$D20))))</f>
        <v>NA</v>
      </c>
      <c r="N28" s="18" t="str">
        <f>IF('P07'!$D20="NT","NT",IF($H$28="NCT","NC",IF('P07'!$D20="NC","NC",IF($H$28="CT","C",'P07'!$D20))))</f>
        <v>C</v>
      </c>
      <c r="O28" s="18" t="str">
        <f>IF('P08'!$D20="NT","NT",IF($H$28="NCT","NC",IF('P08'!$D20="NC","NC",IF($H$28="CT","C",'P08'!$D20))))</f>
        <v>NA</v>
      </c>
      <c r="P28" s="18" t="str">
        <f>IF('P09'!$D20="NT","NT",IF($H$28="NCT","NC",IF('P09'!$D20="NC","NC",IF($H$28="CT","C",'P09'!$D20))))</f>
        <v>NA</v>
      </c>
      <c r="Q28" s="18" t="str">
        <f>IF('P10'!$D20="NT","NT",IF($H$28="NCT","NC",IF('P10'!$D20="NC","NC",IF($H$28="CT","C",'P10'!$D20))))</f>
        <v>NA</v>
      </c>
      <c r="R28" s="53"/>
    </row>
    <row r="29" spans="1:22" ht="42.75">
      <c r="A29" s="123"/>
      <c r="B29" s="43" t="s">
        <v>67</v>
      </c>
      <c r="C29" s="44" t="s">
        <v>68</v>
      </c>
      <c r="D29" s="43" t="str">
        <f t="shared" si="8"/>
        <v>C</v>
      </c>
      <c r="E29" s="38">
        <f t="shared" si="9"/>
        <v>1</v>
      </c>
      <c r="F29" s="59">
        <f t="shared" si="10"/>
        <v>0</v>
      </c>
      <c r="G29" s="45">
        <f t="shared" si="11"/>
        <v>9</v>
      </c>
      <c r="H29" s="18" t="str">
        <f>'P01'!$D21</f>
        <v>NA</v>
      </c>
      <c r="I29" s="18" t="str">
        <f>IF('P02'!$D21="NT","NT",IF($H$29="NCT","NC",IF('P02'!$D21="NC","NC",IF($H$29="CT","C",'P02'!$D21))))</f>
        <v>NA</v>
      </c>
      <c r="J29" s="18" t="str">
        <f>IF('P03'!$D21="NT","NT",IF($H$29="NCT","NC",IF('P03'!$D21="NC","NC",IF($H$29="CT","C",'P03'!$D21))))</f>
        <v>NA</v>
      </c>
      <c r="K29" s="18" t="str">
        <f>IF('P04'!$D21="NT","NT",IF($H$29="NCT","NC",IF('P04'!$D21="NC","NC",IF($H$29="CT","C",'P04'!$D21))))</f>
        <v>NA</v>
      </c>
      <c r="L29" s="18" t="str">
        <f>IF('P05'!$D21="NT","NT",IF($H$29="NCT","NC",IF('P05'!$D21="NC","NC",IF($H$29="CT","C",'P05'!$D21))))</f>
        <v>NA</v>
      </c>
      <c r="M29" s="18" t="str">
        <f>IF('P06'!$D21="NT","NT",IF($H$29="NCT","NC",IF('P06'!$D21="NC","NC",IF($H$29="CT","C",'P06'!$D21))))</f>
        <v>NA</v>
      </c>
      <c r="N29" s="18" t="str">
        <f>IF('P07'!$D21="NT","NT",IF($H$29="NCT","NC",IF('P07'!$D21="NC","NC",IF($H$29="CT","C",'P07'!$D21))))</f>
        <v>C</v>
      </c>
      <c r="O29" s="18" t="str">
        <f>IF('P08'!$D21="NT","NT",IF($H$29="NCT","NC",IF('P08'!$D21="NC","NC",IF($H$29="CT","C",'P08'!$D21))))</f>
        <v>NA</v>
      </c>
      <c r="P29" s="18" t="str">
        <f>IF('P09'!$D21="NT","NT",IF($H$29="NCT","NC",IF('P09'!$D21="NC","NC",IF($H$29="CT","C",'P09'!$D21))))</f>
        <v>NA</v>
      </c>
      <c r="Q29" s="18" t="str">
        <f>IF('P10'!$D21="NT","NT",IF($H$29="NCT","NC",IF('P10'!$D21="NC","NC",IF($H$29="CT","C",'P10'!$D21))))</f>
        <v>NA</v>
      </c>
      <c r="R29" s="53"/>
    </row>
    <row r="30" spans="1:22" ht="42.75">
      <c r="A30" s="123"/>
      <c r="B30" s="43" t="s">
        <v>69</v>
      </c>
      <c r="C30" s="44" t="s">
        <v>70</v>
      </c>
      <c r="D30" s="43" t="str">
        <f t="shared" si="8"/>
        <v>NC</v>
      </c>
      <c r="E30" s="38">
        <f t="shared" si="9"/>
        <v>0</v>
      </c>
      <c r="F30" s="59">
        <f t="shared" si="10"/>
        <v>1</v>
      </c>
      <c r="G30" s="45">
        <f t="shared" si="11"/>
        <v>9</v>
      </c>
      <c r="H30" s="18" t="str">
        <f>'P01'!$D22</f>
        <v>NA</v>
      </c>
      <c r="I30" s="18" t="str">
        <f>IF('P02'!$D22="NT","NT",IF($H$30="NCT","NC",IF('P02'!$D22="NC","NC",IF($H$30="CT","C",'P02'!$D22))))</f>
        <v>NA</v>
      </c>
      <c r="J30" s="18" t="str">
        <f>IF('P03'!$D22="NT","NT",IF($H$30="NCT","NC",IF('P03'!$D22="NC","NC",IF($H$30="CT","C",'P03'!$D22))))</f>
        <v>NA</v>
      </c>
      <c r="K30" s="18" t="str">
        <f>IF('P04'!$D22="NT","NT",IF($H$30="NCT","NC",IF('P04'!$D22="NC","NC",IF($H$30="CT","C",'P04'!$D22))))</f>
        <v>NA</v>
      </c>
      <c r="L30" s="18" t="str">
        <f>IF('P05'!$D22="NT","NT",IF($H$30="NCT","NC",IF('P05'!$D22="NC","NC",IF($H$30="CT","C",'P05'!$D22))))</f>
        <v>NA</v>
      </c>
      <c r="M30" s="18" t="str">
        <f>IF('P06'!$D22="NT","NT",IF($H$30="NCT","NC",IF('P06'!$D22="NC","NC",IF($H$30="CT","C",'P06'!$D22))))</f>
        <v>NA</v>
      </c>
      <c r="N30" s="18" t="str">
        <f>IF('P07'!$D22="NT","NT",IF($H$30="NCT","NC",IF('P07'!$D22="NC","NC",IF($H$30="CT","C",'P07'!$D22))))</f>
        <v>NC</v>
      </c>
      <c r="O30" s="18" t="str">
        <f>IF('P08'!$D22="NT","NT",IF($H$30="NCT","NC",IF('P08'!$D22="NC","NC",IF($H$30="CT","C",'P08'!$D22))))</f>
        <v>NA</v>
      </c>
      <c r="P30" s="18" t="str">
        <f>IF('P09'!$D22="NT","NT",IF($H$30="NCT","NC",IF('P09'!$D22="NC","NC",IF($H$30="CT","C",'P09'!$D22))))</f>
        <v>NA</v>
      </c>
      <c r="Q30" s="18" t="str">
        <f>IF('P10'!$D22="NT","NT",IF($H$30="NCT","NC",IF('P10'!$D22="NC","NC",IF($H$30="CT","C",'P10'!$D22))))</f>
        <v>NA</v>
      </c>
      <c r="R30" s="53"/>
    </row>
    <row r="31" spans="1:22" ht="42.75">
      <c r="A31" s="123"/>
      <c r="B31" s="43" t="s">
        <v>71</v>
      </c>
      <c r="C31" s="44" t="s">
        <v>72</v>
      </c>
      <c r="D31" s="43" t="str">
        <f t="shared" si="8"/>
        <v>NA</v>
      </c>
      <c r="E31" s="38">
        <f t="shared" si="9"/>
        <v>0</v>
      </c>
      <c r="F31" s="59">
        <f t="shared" si="10"/>
        <v>0</v>
      </c>
      <c r="G31" s="45">
        <f t="shared" si="11"/>
        <v>10</v>
      </c>
      <c r="H31" s="18" t="str">
        <f>'P01'!$D23</f>
        <v>NA</v>
      </c>
      <c r="I31" s="18" t="str">
        <f>IF('P02'!$D23="NT","NT",IF($H$31="NCT","NC",IF('P02'!$D23="NC","NC",IF($H$31="CT","C",'P02'!$D23))))</f>
        <v>NA</v>
      </c>
      <c r="J31" s="18" t="str">
        <f>IF('P03'!$D23="NT","NT",IF($H$31="NCT","NC",IF('P03'!$D23="NC","NC",IF($H$31="CT","C",'P03'!$D23))))</f>
        <v>NA</v>
      </c>
      <c r="K31" s="18" t="str">
        <f>IF('P04'!$D23="NT","NT",IF($H$31="NCT","NC",IF('P04'!$D23="NC","NC",IF($H$31="CT","C",'P04'!$D23))))</f>
        <v>NA</v>
      </c>
      <c r="L31" s="18" t="str">
        <f>IF('P05'!$D23="NT","NT",IF($H$31="NCT","NC",IF('P05'!$D23="NC","NC",IF($H$31="CT","C",'P05'!$D23))))</f>
        <v>NA</v>
      </c>
      <c r="M31" s="18" t="str">
        <f>IF('P06'!$D23="NT","NT",IF($H$31="NCT","NC",IF('P06'!$D23="NC","NC",IF($H$31="CT","C",'P06'!$D23))))</f>
        <v>NA</v>
      </c>
      <c r="N31" s="18" t="str">
        <f>IF('P07'!$D23="NT","NT",IF($H$31="NCT","NC",IF('P07'!$D23="NC","NC",IF($H$31="CT","C",'P07'!$D23))))</f>
        <v>NA</v>
      </c>
      <c r="O31" s="18" t="str">
        <f>IF('P08'!$D23="NT","NT",IF($H$31="NCT","NC",IF('P08'!$D23="NC","NC",IF($H$31="CT","C",'P08'!$D23))))</f>
        <v>NA</v>
      </c>
      <c r="P31" s="18" t="str">
        <f>IF('P09'!$D23="NT","NT",IF($H$31="NCT","NC",IF('P09'!$D23="NC","NC",IF($H$31="CT","C",'P09'!$D23))))</f>
        <v>NA</v>
      </c>
      <c r="Q31" s="18" t="str">
        <f>IF('P10'!$D23="NT","NT",IF($H$31="NCT","NC",IF('P10'!$D23="NC","NC",IF($H$31="CT","C",'P10'!$D23))))</f>
        <v>NA</v>
      </c>
      <c r="R31" s="53"/>
    </row>
    <row r="32" spans="1:22" ht="28.5">
      <c r="A32" s="123"/>
      <c r="B32" s="43" t="s">
        <v>73</v>
      </c>
      <c r="C32" s="44" t="s">
        <v>74</v>
      </c>
      <c r="D32" s="43" t="str">
        <f t="shared" si="8"/>
        <v>C</v>
      </c>
      <c r="E32" s="38">
        <f t="shared" si="9"/>
        <v>1</v>
      </c>
      <c r="F32" s="59">
        <f t="shared" si="10"/>
        <v>0</v>
      </c>
      <c r="G32" s="45">
        <f t="shared" si="11"/>
        <v>9</v>
      </c>
      <c r="H32" s="18" t="str">
        <f>'P01'!$D24</f>
        <v>NA</v>
      </c>
      <c r="I32" s="18" t="str">
        <f>IF('P02'!$D24="NT","NT",IF($H$32="NCT","NC",IF('P02'!$D24="NC","NC",IF($H$32="CT","C",'P02'!$D24))))</f>
        <v>NA</v>
      </c>
      <c r="J32" s="18" t="str">
        <f>IF('P03'!$D24="NT","NT",IF($H$32="NCT","NC",IF('P03'!$D24="NC","NC",IF($H$32="CT","C",'P03'!$D24))))</f>
        <v>NA</v>
      </c>
      <c r="K32" s="18" t="str">
        <f>IF('P04'!$D24="NT","NT",IF($H$32="NCT","NC",IF('P04'!$D24="NC","NC",IF($H$32="CT","C",'P04'!$D24))))</f>
        <v>NA</v>
      </c>
      <c r="L32" s="18" t="str">
        <f>IF('P05'!$D24="NT","NT",IF($H$32="NCT","NC",IF('P05'!$D24="NC","NC",IF($H$32="CT","C",'P05'!$D24))))</f>
        <v>NA</v>
      </c>
      <c r="M32" s="18" t="str">
        <f>IF('P06'!$D24="NT","NT",IF($H$32="NCT","NC",IF('P06'!$D24="NC","NC",IF($H$32="CT","C",'P06'!$D24))))</f>
        <v>NA</v>
      </c>
      <c r="N32" s="18" t="str">
        <f>IF('P07'!$D24="NT","NT",IF($H$32="NCT","NC",IF('P07'!$D24="NC","NC",IF($H$32="CT","C",'P07'!$D24))))</f>
        <v>C</v>
      </c>
      <c r="O32" s="18" t="str">
        <f>IF('P08'!$D24="NT","NT",IF($H$32="NCT","NC",IF('P08'!$D24="NC","NC",IF($H$32="CT","C",'P08'!$D24))))</f>
        <v>NA</v>
      </c>
      <c r="P32" s="18" t="str">
        <f>IF('P09'!$D24="NT","NT",IF($H$32="NCT","NC",IF('P09'!$D24="NC","NC",IF($H$32="CT","C",'P09'!$D24))))</f>
        <v>NA</v>
      </c>
      <c r="Q32" s="18" t="str">
        <f>IF('P10'!$D24="NT","NT",IF($H$32="NCT","NC",IF('P10'!$D24="NC","NC",IF($H$32="CT","C",'P10'!$D24))))</f>
        <v>NA</v>
      </c>
      <c r="R32" s="53"/>
    </row>
    <row r="33" spans="1:18" ht="42.75">
      <c r="A33" s="123"/>
      <c r="B33" s="43" t="s">
        <v>75</v>
      </c>
      <c r="C33" s="44" t="s">
        <v>76</v>
      </c>
      <c r="D33" s="43" t="str">
        <f t="shared" si="8"/>
        <v>NA</v>
      </c>
      <c r="E33" s="38">
        <f t="shared" si="9"/>
        <v>0</v>
      </c>
      <c r="F33" s="59">
        <f t="shared" si="10"/>
        <v>0</v>
      </c>
      <c r="G33" s="45">
        <f t="shared" si="11"/>
        <v>10</v>
      </c>
      <c r="H33" s="18" t="str">
        <f>'P01'!$D25</f>
        <v>NA</v>
      </c>
      <c r="I33" s="18" t="str">
        <f>IF('P02'!$D25="NT","NT",IF($H$33="NCT","NC",IF('P02'!$D25="NC","NC",IF($H$33="CT","C",'P02'!$D25))))</f>
        <v>NA</v>
      </c>
      <c r="J33" s="18" t="str">
        <f>IF('P03'!$D25="NT","NT",IF($H$33="NCT","NC",IF('P03'!$D25="NC","NC",IF($H$33="CT","C",'P03'!$D25))))</f>
        <v>NA</v>
      </c>
      <c r="K33" s="18" t="str">
        <f>IF('P04'!$D25="NT","NT",IF($H$33="NCT","NC",IF('P04'!$D25="NC","NC",IF($H$33="CT","C",'P04'!$D25))))</f>
        <v>NA</v>
      </c>
      <c r="L33" s="18" t="str">
        <f>IF('P05'!$D25="NT","NT",IF($H$33="NCT","NC",IF('P05'!$D25="NC","NC",IF($H$33="CT","C",'P05'!$D25))))</f>
        <v>NA</v>
      </c>
      <c r="M33" s="18" t="str">
        <f>IF('P06'!$D25="NT","NT",IF($H$33="NCT","NC",IF('P06'!$D25="NC","NC",IF($H$33="CT","C",'P06'!$D25))))</f>
        <v>NA</v>
      </c>
      <c r="N33" s="18" t="str">
        <f>IF('P07'!$D25="NT","NT",IF($H$33="NCT","NC",IF('P07'!$D25="NC","NC",IF($H$33="CT","C",'P07'!$D25))))</f>
        <v>NA</v>
      </c>
      <c r="O33" s="18" t="str">
        <f>IF('P08'!$D25="NT","NT",IF($H$33="NCT","NC",IF('P08'!$D25="NC","NC",IF($H$33="CT","C",'P08'!$D25))))</f>
        <v>NA</v>
      </c>
      <c r="P33" s="18" t="str">
        <f>IF('P09'!$D25="NT","NT",IF($H$33="NCT","NC",IF('P09'!$D25="NC","NC",IF($H$33="CT","C",'P09'!$D25))))</f>
        <v>NA</v>
      </c>
      <c r="Q33" s="18" t="str">
        <f>IF('P10'!$D25="NT","NT",IF($H$33="NCT","NC",IF('P10'!$D25="NC","NC",IF($H$33="CT","C",'P10'!$D25))))</f>
        <v>NA</v>
      </c>
      <c r="R33" s="53"/>
    </row>
    <row r="34" spans="1:18" ht="28.5">
      <c r="A34" s="123"/>
      <c r="B34" s="43" t="s">
        <v>77</v>
      </c>
      <c r="C34" s="44" t="s">
        <v>78</v>
      </c>
      <c r="D34" s="43" t="str">
        <f t="shared" si="8"/>
        <v>NA</v>
      </c>
      <c r="E34" s="38">
        <f t="shared" si="9"/>
        <v>0</v>
      </c>
      <c r="F34" s="59">
        <f t="shared" si="10"/>
        <v>0</v>
      </c>
      <c r="G34" s="45">
        <f t="shared" si="11"/>
        <v>10</v>
      </c>
      <c r="H34" s="18" t="str">
        <f>'P01'!$D26</f>
        <v>NA</v>
      </c>
      <c r="I34" s="18" t="str">
        <f>IF('P02'!$D26="NT","NT",IF($H$34="NCT","NC",IF('P02'!$D26="NC","NC",IF($H$34="CT","C",'P02'!$D26))))</f>
        <v>NA</v>
      </c>
      <c r="J34" s="18" t="str">
        <f>IF('P03'!$D26="NT","NT",IF($H$34="NCT","NC",IF('P03'!$D26="NC","NC",IF($H$34="CT","C",'P03'!$D26))))</f>
        <v>NA</v>
      </c>
      <c r="K34" s="18" t="str">
        <f>IF('P04'!$D26="NT","NT",IF($H$34="NCT","NC",IF('P04'!$D26="NC","NC",IF($H$34="CT","C",'P04'!$D26))))</f>
        <v>NA</v>
      </c>
      <c r="L34" s="18" t="str">
        <f>IF('P05'!$D26="NT","NT",IF($H$34="NCT","NC",IF('P05'!$D26="NC","NC",IF($H$34="CT","C",'P05'!$D26))))</f>
        <v>NA</v>
      </c>
      <c r="M34" s="18" t="str">
        <f>IF('P06'!$D26="NT","NT",IF($H$34="NCT","NC",IF('P06'!$D26="NC","NC",IF($H$34="CT","C",'P06'!$D26))))</f>
        <v>NA</v>
      </c>
      <c r="N34" s="18" t="str">
        <f>IF('P07'!$D26="NT","NT",IF($H$34="NCT","NC",IF('P07'!$D26="NC","NC",IF($H$34="CT","C",'P07'!$D26))))</f>
        <v>NA</v>
      </c>
      <c r="O34" s="18" t="str">
        <f>IF('P08'!$D26="NT","NT",IF($H$34="NCT","NC",IF('P08'!$D26="NC","NC",IF($H$34="CT","C",'P08'!$D26))))</f>
        <v>NA</v>
      </c>
      <c r="P34" s="18" t="str">
        <f>IF('P09'!$D26="NT","NT",IF($H$34="NCT","NC",IF('P09'!$D26="NC","NC",IF($H$34="CT","C",'P09'!$D26))))</f>
        <v>NA</v>
      </c>
      <c r="Q34" s="18" t="str">
        <f>IF('P10'!$D26="NT","NT",IF($H$34="NCT","NC",IF('P10'!$D26="NC","NC",IF($H$34="CT","C",'P10'!$D26))))</f>
        <v>NA</v>
      </c>
      <c r="R34" s="53"/>
    </row>
    <row r="35" spans="1:18" ht="28.5">
      <c r="A35" s="123"/>
      <c r="B35" s="43" t="s">
        <v>79</v>
      </c>
      <c r="C35" s="44" t="s">
        <v>80</v>
      </c>
      <c r="D35" s="43" t="str">
        <f t="shared" si="8"/>
        <v>NA</v>
      </c>
      <c r="E35" s="38">
        <f t="shared" si="9"/>
        <v>0</v>
      </c>
      <c r="F35" s="59">
        <f t="shared" si="10"/>
        <v>0</v>
      </c>
      <c r="G35" s="45">
        <f t="shared" si="11"/>
        <v>10</v>
      </c>
      <c r="H35" s="18" t="str">
        <f>'P01'!$D27</f>
        <v>NA</v>
      </c>
      <c r="I35" s="18" t="str">
        <f>IF('P02'!$D27="NT","NT",IF($H$35="NCT","NC",IF('P02'!$D27="NC","NC",IF($H$35="CT","C",'P02'!$D27))))</f>
        <v>NA</v>
      </c>
      <c r="J35" s="18" t="str">
        <f>IF('P03'!$D27="NT","NT",IF($H$35="NCT","NC",IF('P03'!$D27="NC","NC",IF($H$35="CT","C",'P03'!$D27))))</f>
        <v>NA</v>
      </c>
      <c r="K35" s="18" t="str">
        <f>IF('P04'!$D27="NT","NT",IF($H$35="NCT","NC",IF('P04'!$D27="NC","NC",IF($H$35="CT","C",'P04'!$D27))))</f>
        <v>NA</v>
      </c>
      <c r="L35" s="18" t="str">
        <f>IF('P05'!$D27="NT","NT",IF($H$35="NCT","NC",IF('P05'!$D27="NC","NC",IF($H$35="CT","C",'P05'!$D27))))</f>
        <v>NA</v>
      </c>
      <c r="M35" s="18" t="str">
        <f>IF('P06'!$D27="NT","NT",IF($H$35="NCT","NC",IF('P06'!$D27="NC","NC",IF($H$35="CT","C",'P06'!$D27))))</f>
        <v>NA</v>
      </c>
      <c r="N35" s="18" t="str">
        <f>IF('P07'!$D27="NT","NT",IF($H$35="NCT","NC",IF('P07'!$D27="NC","NC",IF($H$35="CT","C",'P07'!$D27))))</f>
        <v>NA</v>
      </c>
      <c r="O35" s="18" t="str">
        <f>IF('P08'!$D27="NT","NT",IF($H$35="NCT","NC",IF('P08'!$D27="NC","NC",IF($H$35="CT","C",'P08'!$D27))))</f>
        <v>NA</v>
      </c>
      <c r="P35" s="18" t="str">
        <f>IF('P09'!$D27="NT","NT",IF($H$35="NCT","NC",IF('P09'!$D27="NC","NC",IF($H$35="CT","C",'P09'!$D27))))</f>
        <v>NA</v>
      </c>
      <c r="Q35" s="18" t="str">
        <f>IF('P10'!$D27="NT","NT",IF($H$35="NCT","NC",IF('P10'!$D27="NC","NC",IF($H$35="CT","C",'P10'!$D27))))</f>
        <v>NA</v>
      </c>
      <c r="R35" s="53"/>
    </row>
    <row r="36" spans="1:18" ht="42.75">
      <c r="A36" s="123"/>
      <c r="B36" s="43" t="s">
        <v>81</v>
      </c>
      <c r="C36" s="44" t="s">
        <v>82</v>
      </c>
      <c r="D36" s="43" t="str">
        <f t="shared" si="8"/>
        <v>NA</v>
      </c>
      <c r="E36" s="38">
        <f t="shared" si="9"/>
        <v>0</v>
      </c>
      <c r="F36" s="59">
        <f t="shared" si="10"/>
        <v>0</v>
      </c>
      <c r="G36" s="45">
        <f t="shared" si="11"/>
        <v>10</v>
      </c>
      <c r="H36" s="18" t="str">
        <f>'P01'!$D28</f>
        <v>NA</v>
      </c>
      <c r="I36" s="18" t="str">
        <f>IF('P02'!$D28="NT","NT",IF($H$36="NCT","NC",IF('P02'!$D28="NC","NC",IF($H$36="CT","C",'P02'!$D28))))</f>
        <v>NA</v>
      </c>
      <c r="J36" s="18" t="str">
        <f>IF('P03'!$D28="NT","NT",IF($H$36="NCT","NC",IF('P03'!$D28="NC","NC",IF($H$36="CT","C",'P03'!$D28))))</f>
        <v>NA</v>
      </c>
      <c r="K36" s="18" t="str">
        <f>IF('P04'!$D28="NT","NT",IF($H$36="NCT","NC",IF('P04'!$D28="NC","NC",IF($H$36="CT","C",'P04'!$D28))))</f>
        <v>NA</v>
      </c>
      <c r="L36" s="18" t="str">
        <f>IF('P05'!$D28="NT","NT",IF($H$36="NCT","NC",IF('P05'!$D28="NC","NC",IF($H$36="CT","C",'P05'!$D28))))</f>
        <v>NA</v>
      </c>
      <c r="M36" s="18" t="str">
        <f>IF('P06'!$D28="NT","NT",IF($H$36="NCT","NC",IF('P06'!$D28="NC","NC",IF($H$36="CT","C",'P06'!$D28))))</f>
        <v>NA</v>
      </c>
      <c r="N36" s="18" t="str">
        <f>IF('P07'!$D28="NT","NT",IF($H$36="NCT","NC",IF('P07'!$D28="NC","NC",IF($H$36="CT","C",'P07'!$D28))))</f>
        <v>NA</v>
      </c>
      <c r="O36" s="18" t="str">
        <f>IF('P08'!$D28="NT","NT",IF($H$36="NCT","NC",IF('P08'!$D28="NC","NC",IF($H$36="CT","C",'P08'!$D28))))</f>
        <v>NA</v>
      </c>
      <c r="P36" s="18" t="str">
        <f>IF('P09'!$D28="NT","NT",IF($H$36="NCT","NC",IF('P09'!$D28="NC","NC",IF($H$36="CT","C",'P09'!$D28))))</f>
        <v>NA</v>
      </c>
      <c r="Q36" s="18" t="str">
        <f>IF('P10'!$D28="NT","NT",IF($H$36="NCT","NC",IF('P10'!$D28="NC","NC",IF($H$36="CT","C",'P10'!$D28))))</f>
        <v>NA</v>
      </c>
      <c r="R36" s="53"/>
    </row>
    <row r="37" spans="1:18" ht="42.75">
      <c r="A37" s="123"/>
      <c r="B37" s="43" t="s">
        <v>83</v>
      </c>
      <c r="C37" s="44" t="s">
        <v>84</v>
      </c>
      <c r="D37" s="43" t="str">
        <f t="shared" si="8"/>
        <v>NA</v>
      </c>
      <c r="E37" s="38">
        <f t="shared" si="9"/>
        <v>0</v>
      </c>
      <c r="F37" s="59">
        <f t="shared" si="10"/>
        <v>0</v>
      </c>
      <c r="G37" s="45">
        <f t="shared" si="11"/>
        <v>10</v>
      </c>
      <c r="H37" s="18" t="str">
        <f>'P01'!$D29</f>
        <v>NA</v>
      </c>
      <c r="I37" s="18" t="str">
        <f>IF('P02'!$D29="NT","NT",IF($H$37="NCT","NC",IF('P02'!$D29="NC","NC",IF($H$37="CT","C",'P02'!$D29))))</f>
        <v>NA</v>
      </c>
      <c r="J37" s="18" t="str">
        <f>IF('P03'!$D29="NT","NT",IF($H$37="NCT","NC",IF('P03'!$D29="NC","NC",IF($H$37="CT","C",'P03'!$D29))))</f>
        <v>NA</v>
      </c>
      <c r="K37" s="18" t="str">
        <f>IF('P04'!$D29="NT","NT",IF($H$37="NCT","NC",IF('P04'!$D29="NC","NC",IF($H$37="CT","C",'P04'!$D29))))</f>
        <v>NA</v>
      </c>
      <c r="L37" s="18" t="str">
        <f>IF('P05'!$D29="NT","NT",IF($H$37="NCT","NC",IF('P05'!$D29="NC","NC",IF($H$37="CT","C",'P05'!$D29))))</f>
        <v>NA</v>
      </c>
      <c r="M37" s="18" t="str">
        <f>IF('P06'!$D29="NT","NT",IF($H$37="NCT","NC",IF('P06'!$D29="NC","NC",IF($H$37="CT","C",'P06'!$D29))))</f>
        <v>NA</v>
      </c>
      <c r="N37" s="18" t="str">
        <f>IF('P07'!$D29="NT","NT",IF($H$37="NCT","NC",IF('P07'!$D29="NC","NC",IF($H$37="CT","C",'P07'!$D29))))</f>
        <v>NA</v>
      </c>
      <c r="O37" s="18" t="str">
        <f>IF('P08'!$D29="NT","NT",IF($H$37="NCT","NC",IF('P08'!$D29="NC","NC",IF($H$37="CT","C",'P08'!$D29))))</f>
        <v>NA</v>
      </c>
      <c r="P37" s="18" t="str">
        <f>IF('P09'!$D29="NT","NT",IF($H$37="NCT","NC",IF('P09'!$D29="NC","NC",IF($H$37="CT","C",'P09'!$D29))))</f>
        <v>NA</v>
      </c>
      <c r="Q37" s="18" t="str">
        <f>IF('P10'!$D29="NT","NT",IF($H$37="NCT","NC",IF('P10'!$D29="NC","NC",IF($H$37="CT","C",'P10'!$D29))))</f>
        <v>NA</v>
      </c>
      <c r="R37" s="53"/>
    </row>
    <row r="38" spans="1:18" ht="42.75">
      <c r="A38" s="123"/>
      <c r="B38" s="43" t="s">
        <v>85</v>
      </c>
      <c r="C38" s="44" t="s">
        <v>86</v>
      </c>
      <c r="D38" s="43" t="str">
        <f t="shared" si="8"/>
        <v>NA</v>
      </c>
      <c r="E38" s="38">
        <f t="shared" si="9"/>
        <v>0</v>
      </c>
      <c r="F38" s="59">
        <f t="shared" si="10"/>
        <v>0</v>
      </c>
      <c r="G38" s="45">
        <f t="shared" si="11"/>
        <v>10</v>
      </c>
      <c r="H38" s="18" t="str">
        <f>'P01'!$D30</f>
        <v>NA</v>
      </c>
      <c r="I38" s="18" t="str">
        <f>IF('P02'!$D30="NT","NT",IF($H$38="NCT","NC",IF('P02'!$D30="NC","NC",IF($H$38="CT","C",'P02'!$D30))))</f>
        <v>NA</v>
      </c>
      <c r="J38" s="18" t="str">
        <f>IF('P03'!$D30="NT","NT",IF($H$38="NCT","NC",IF('P03'!$D30="NC","NC",IF($H$38="CT","C",'P03'!$D30))))</f>
        <v>NA</v>
      </c>
      <c r="K38" s="18" t="str">
        <f>IF('P04'!$D30="NT","NT",IF($H$38="NCT","NC",IF('P04'!$D30="NC","NC",IF($H$38="CT","C",'P04'!$D30))))</f>
        <v>NA</v>
      </c>
      <c r="L38" s="18" t="str">
        <f>IF('P05'!$D30="NT","NT",IF($H$38="NCT","NC",IF('P05'!$D30="NC","NC",IF($H$38="CT","C",'P05'!$D30))))</f>
        <v>NA</v>
      </c>
      <c r="M38" s="18" t="str">
        <f>IF('P06'!$D30="NT","NT",IF($H$38="NCT","NC",IF('P06'!$D30="NC","NC",IF($H$38="CT","C",'P06'!$D30))))</f>
        <v>NA</v>
      </c>
      <c r="N38" s="18" t="str">
        <f>IF('P07'!$D30="NT","NT",IF($H$38="NCT","NC",IF('P07'!$D30="NC","NC",IF($H$38="CT","C",'P07'!$D30))))</f>
        <v>NA</v>
      </c>
      <c r="O38" s="18" t="str">
        <f>IF('P08'!$D30="NT","NT",IF($H$38="NCT","NC",IF('P08'!$D30="NC","NC",IF($H$38="CT","C",'P08'!$D30))))</f>
        <v>NA</v>
      </c>
      <c r="P38" s="18" t="str">
        <f>IF('P09'!$D30="NT","NT",IF($H$38="NCT","NC",IF('P09'!$D30="NC","NC",IF($H$38="CT","C",'P09'!$D30))))</f>
        <v>NA</v>
      </c>
      <c r="Q38" s="18" t="str">
        <f>IF('P10'!$D30="NT","NT",IF($H$38="NCT","NC",IF('P10'!$D30="NC","NC",IF($H$38="CT","C",'P10'!$D30))))</f>
        <v>NA</v>
      </c>
      <c r="R38" s="53"/>
    </row>
    <row r="39" spans="1:18">
      <c r="A39" s="35"/>
      <c r="B39" s="32"/>
      <c r="C39" s="32"/>
      <c r="D39" s="33"/>
      <c r="E39" s="36">
        <f>SUM(E26:E38)</f>
        <v>5</v>
      </c>
      <c r="F39" s="37">
        <f>SUM(F26:F38)</f>
        <v>1</v>
      </c>
      <c r="G39" s="46">
        <f>SUM(G26:G38)</f>
        <v>124</v>
      </c>
      <c r="H39" s="32"/>
      <c r="I39" s="32"/>
      <c r="J39" s="32"/>
      <c r="K39" s="32"/>
      <c r="L39" s="32"/>
      <c r="M39" s="32"/>
      <c r="N39" s="32"/>
      <c r="O39" s="32"/>
      <c r="P39" s="32"/>
      <c r="Q39" s="32"/>
      <c r="R39" s="53"/>
    </row>
    <row r="40" spans="1:18" ht="30" customHeight="1">
      <c r="A40" s="122" t="s">
        <v>21</v>
      </c>
      <c r="B40" s="43" t="s">
        <v>87</v>
      </c>
      <c r="C40" s="44" t="s">
        <v>88</v>
      </c>
      <c r="D40" s="43" t="str">
        <f t="shared" si="8"/>
        <v>NA</v>
      </c>
      <c r="E40" s="38">
        <f t="shared" ref="E40:E47" si="12">COUNTIF(H40:Q40,"C")</f>
        <v>0</v>
      </c>
      <c r="F40" s="59">
        <f t="shared" ref="F40:F47" si="13">COUNTIF(H40:Q40,"NC")+COUNTIF(H40:Q40,"NCT")</f>
        <v>0</v>
      </c>
      <c r="G40" s="45">
        <f t="shared" ref="G40:G47" si="14">COUNTIF(H40:Q40,"NA")</f>
        <v>10</v>
      </c>
      <c r="H40" s="18" t="str">
        <f>'P01'!$D31</f>
        <v>NA</v>
      </c>
      <c r="I40" s="18" t="str">
        <f>IF('P02'!$D31="NT","NT",IF($H$40="NCT","NC",IF('P02'!$D31="NC","NC",IF($H$40="CT","C",'P02'!$D31))))</f>
        <v>NA</v>
      </c>
      <c r="J40" s="18" t="str">
        <f>IF('P03'!$D31="NT","NT",IF($H$40="NCT","NC",IF('P03'!$D31="NC","NC",IF($H$40="CT","C",'P03'!$D31))))</f>
        <v>NA</v>
      </c>
      <c r="K40" s="18" t="str">
        <f>IF('P04'!$D31="NT","NT",IF($H$40="NCT","NC",IF('P04'!$D31="NC","NC",IF($H$40="CT","C",'P04'!$D31))))</f>
        <v>NA</v>
      </c>
      <c r="L40" s="18" t="str">
        <f>IF('P05'!$D31="NT","NT",IF($H$40="NCT","NC",IF('P05'!$D31="NC","NC",IF($H$40="CT","C",'P05'!$D31))))</f>
        <v>NA</v>
      </c>
      <c r="M40" s="18" t="str">
        <f>IF('P06'!$D31="NT","NT",IF($H$40="NCT","NC",IF('P06'!$D31="NC","NC",IF($H$40="CT","C",'P06'!$D31))))</f>
        <v>NA</v>
      </c>
      <c r="N40" s="18" t="str">
        <f>IF('P07'!$D31="NT","NT",IF($H$40="NCT","NC",IF('P07'!$D31="NC","NC",IF($H$40="CT","C",'P07'!$D31))))</f>
        <v>NA</v>
      </c>
      <c r="O40" s="18" t="str">
        <f>IF('P08'!$D31="NT","NT",IF($H$40="NCT","NC",IF('P08'!$D31="NC","NC",IF($H$40="CT","C",'P08'!$D31))))</f>
        <v>NA</v>
      </c>
      <c r="P40" s="18" t="str">
        <f>IF('P09'!$D31="NT","NT",IF($H$40="NCT","NC",IF('P09'!$D31="NC","NC",IF($H$40="CT","C",'P09'!$D31))))</f>
        <v>NA</v>
      </c>
      <c r="Q40" s="18" t="str">
        <f>IF('P10'!$D31="NT","NT",IF($H$40="NCT","NC",IF('P10'!$D31="NC","NC",IF($H$40="CT","C",'P10'!$D31))))</f>
        <v>NA</v>
      </c>
      <c r="R40" s="53"/>
    </row>
    <row r="41" spans="1:18" ht="28.5">
      <c r="A41" s="123"/>
      <c r="B41" s="43" t="s">
        <v>89</v>
      </c>
      <c r="C41" s="44" t="s">
        <v>90</v>
      </c>
      <c r="D41" s="43" t="str">
        <f t="shared" si="8"/>
        <v>NA</v>
      </c>
      <c r="E41" s="38">
        <f t="shared" si="12"/>
        <v>0</v>
      </c>
      <c r="F41" s="59">
        <f t="shared" si="13"/>
        <v>0</v>
      </c>
      <c r="G41" s="45">
        <f t="shared" si="14"/>
        <v>10</v>
      </c>
      <c r="H41" s="18" t="str">
        <f>'P01'!$D32</f>
        <v>NA</v>
      </c>
      <c r="I41" s="18" t="str">
        <f>IF('P02'!$D32="NT","NT",IF($H$41="NCT","NC",IF('P02'!$D32="NC","NC",IF($H$41="CT","C",'P02'!$D32))))</f>
        <v>NA</v>
      </c>
      <c r="J41" s="18" t="str">
        <f>IF('P03'!$D32="NT","NT",IF($H$41="NCT","NC",IF('P03'!$D32="NC","NC",IF($H$41="CT","C",'P03'!$D32))))</f>
        <v>NA</v>
      </c>
      <c r="K41" s="18" t="str">
        <f>IF('P04'!$D32="NT","NT",IF($H$41="NCT","NC",IF('P04'!$D32="NC","NC",IF($H$41="CT","C",'P04'!$D32))))</f>
        <v>NA</v>
      </c>
      <c r="L41" s="18" t="str">
        <f>IF('P05'!$D32="NT","NT",IF($H$41="NCT","NC",IF('P05'!$D32="NC","NC",IF($H$41="CT","C",'P05'!$D32))))</f>
        <v>NA</v>
      </c>
      <c r="M41" s="18" t="str">
        <f>IF('P06'!$D32="NT","NT",IF($H$41="NCT","NC",IF('P06'!$D32="NC","NC",IF($H$41="CT","C",'P06'!$D32))))</f>
        <v>NA</v>
      </c>
      <c r="N41" s="18" t="str">
        <f>IF('P07'!$D32="NT","NT",IF($H$41="NCT","NC",IF('P07'!$D32="NC","NC",IF($H$41="CT","C",'P07'!$D32))))</f>
        <v>NA</v>
      </c>
      <c r="O41" s="18" t="str">
        <f>IF('P08'!$D32="NT","NT",IF($H$41="NCT","NC",IF('P08'!$D32="NC","NC",IF($H$41="CT","C",'P08'!$D32))))</f>
        <v>NA</v>
      </c>
      <c r="P41" s="18" t="str">
        <f>IF('P09'!$D32="NT","NT",IF($H$41="NCT","NC",IF('P09'!$D32="NC","NC",IF($H$41="CT","C",'P09'!$D32))))</f>
        <v>NA</v>
      </c>
      <c r="Q41" s="18" t="str">
        <f>IF('P10'!$D32="NT","NT",IF($H$41="NCT","NC",IF('P10'!$D32="NC","NC",IF($H$41="CT","C",'P10'!$D32))))</f>
        <v>NA</v>
      </c>
      <c r="R41" s="53"/>
    </row>
    <row r="42" spans="1:18" ht="42.75">
      <c r="A42" s="123"/>
      <c r="B42" s="43" t="s">
        <v>91</v>
      </c>
      <c r="C42" s="44" t="s">
        <v>92</v>
      </c>
      <c r="D42" s="43" t="str">
        <f t="shared" si="8"/>
        <v>NA</v>
      </c>
      <c r="E42" s="38">
        <f t="shared" si="12"/>
        <v>0</v>
      </c>
      <c r="F42" s="59">
        <f t="shared" si="13"/>
        <v>0</v>
      </c>
      <c r="G42" s="45">
        <f t="shared" si="14"/>
        <v>10</v>
      </c>
      <c r="H42" s="18" t="str">
        <f>'P01'!$D33</f>
        <v>NA</v>
      </c>
      <c r="I42" s="18" t="str">
        <f>IF('P02'!$D33="NT","NT",IF($H$42="NCT","NC",IF('P02'!$D33="NC","NC",IF($H$42="CT","C",'P02'!$D33))))</f>
        <v>NA</v>
      </c>
      <c r="J42" s="18" t="str">
        <f>IF('P03'!$D33="NT","NT",IF($H$42="NCT","NC",IF('P03'!$D33="NC","NC",IF($H$42="CT","C",'P03'!$D33))))</f>
        <v>NA</v>
      </c>
      <c r="K42" s="18" t="str">
        <f>IF('P04'!$D33="NT","NT",IF($H$42="NCT","NC",IF('P04'!$D33="NC","NC",IF($H$42="CT","C",'P04'!$D33))))</f>
        <v>NA</v>
      </c>
      <c r="L42" s="18" t="str">
        <f>IF('P05'!$D33="NT","NT",IF($H$42="NCT","NC",IF('P05'!$D33="NC","NC",IF($H$42="CT","C",'P05'!$D33))))</f>
        <v>NA</v>
      </c>
      <c r="M42" s="18" t="str">
        <f>IF('P06'!$D33="NT","NT",IF($H$42="NCT","NC",IF('P06'!$D33="NC","NC",IF($H$42="CT","C",'P06'!$D33))))</f>
        <v>NA</v>
      </c>
      <c r="N42" s="18" t="str">
        <f>IF('P07'!$D33="NT","NT",IF($H$42="NCT","NC",IF('P07'!$D33="NC","NC",IF($H$42="CT","C",'P07'!$D33))))</f>
        <v>NA</v>
      </c>
      <c r="O42" s="18" t="str">
        <f>IF('P08'!$D33="NT","NT",IF($H$42="NCT","NC",IF('P08'!$D33="NC","NC",IF($H$42="CT","C",'P08'!$D33))))</f>
        <v>NA</v>
      </c>
      <c r="P42" s="18" t="str">
        <f>IF('P09'!$D33="NT","NT",IF($H$42="NCT","NC",IF('P09'!$D33="NC","NC",IF($H$42="CT","C",'P09'!$D33))))</f>
        <v>NA</v>
      </c>
      <c r="Q42" s="18" t="str">
        <f>IF('P10'!$D33="NT","NT",IF($H$42="NCT","NC",IF('P10'!$D33="NC","NC",IF($H$42="CT","C",'P10'!$D33))))</f>
        <v>NA</v>
      </c>
      <c r="R42" s="53"/>
    </row>
    <row r="43" spans="1:18" ht="42.75">
      <c r="A43" s="123"/>
      <c r="B43" s="43" t="s">
        <v>93</v>
      </c>
      <c r="C43" s="44" t="s">
        <v>94</v>
      </c>
      <c r="D43" s="43" t="str">
        <f t="shared" si="8"/>
        <v>NA</v>
      </c>
      <c r="E43" s="38">
        <f t="shared" si="12"/>
        <v>0</v>
      </c>
      <c r="F43" s="59">
        <f t="shared" si="13"/>
        <v>0</v>
      </c>
      <c r="G43" s="45">
        <f t="shared" si="14"/>
        <v>10</v>
      </c>
      <c r="H43" s="18" t="str">
        <f>'P01'!$D34</f>
        <v>NA</v>
      </c>
      <c r="I43" s="18" t="str">
        <f>IF('P02'!$D34="NT","NT",IF($H$43="NCT","NC",IF('P02'!$D34="NC","NC",IF($H$43="CT","C",'P02'!$D34))))</f>
        <v>NA</v>
      </c>
      <c r="J43" s="18" t="str">
        <f>IF('P03'!$D34="NT","NT",IF($H$43="NCT","NC",IF('P03'!$D34="NC","NC",IF($H$43="CT","C",'P03'!$D34))))</f>
        <v>NA</v>
      </c>
      <c r="K43" s="18" t="str">
        <f>IF('P04'!$D34="NT","NT",IF($H$43="NCT","NC",IF('P04'!$D34="NC","NC",IF($H$43="CT","C",'P04'!$D34))))</f>
        <v>NA</v>
      </c>
      <c r="L43" s="18" t="str">
        <f>IF('P05'!$D34="NT","NT",IF($H$43="NCT","NC",IF('P05'!$D34="NC","NC",IF($H$43="CT","C",'P05'!$D34))))</f>
        <v>NA</v>
      </c>
      <c r="M43" s="18" t="str">
        <f>IF('P06'!$D34="NT","NT",IF($H$43="NCT","NC",IF('P06'!$D34="NC","NC",IF($H$43="CT","C",'P06'!$D34))))</f>
        <v>NA</v>
      </c>
      <c r="N43" s="18" t="str">
        <f>IF('P07'!$D34="NT","NT",IF($H$43="NCT","NC",IF('P07'!$D34="NC","NC",IF($H$43="CT","C",'P07'!$D34))))</f>
        <v>NA</v>
      </c>
      <c r="O43" s="18" t="str">
        <f>IF('P08'!$D34="NT","NT",IF($H$43="NCT","NC",IF('P08'!$D34="NC","NC",IF($H$43="CT","C",'P08'!$D34))))</f>
        <v>NA</v>
      </c>
      <c r="P43" s="18" t="str">
        <f>IF('P09'!$D34="NT","NT",IF($H$43="NCT","NC",IF('P09'!$D34="NC","NC",IF($H$43="CT","C",'P09'!$D34))))</f>
        <v>NA</v>
      </c>
      <c r="Q43" s="18" t="str">
        <f>IF('P10'!$D34="NT","NT",IF($H$43="NCT","NC",IF('P10'!$D34="NC","NC",IF($H$43="CT","C",'P10'!$D34))))</f>
        <v>NA</v>
      </c>
      <c r="R43" s="53"/>
    </row>
    <row r="44" spans="1:18" ht="28.5">
      <c r="A44" s="123"/>
      <c r="B44" s="43" t="s">
        <v>95</v>
      </c>
      <c r="C44" s="44" t="s">
        <v>96</v>
      </c>
      <c r="D44" s="43" t="str">
        <f t="shared" si="8"/>
        <v>NA</v>
      </c>
      <c r="E44" s="38">
        <f t="shared" si="12"/>
        <v>0</v>
      </c>
      <c r="F44" s="59">
        <f t="shared" si="13"/>
        <v>0</v>
      </c>
      <c r="G44" s="45">
        <f t="shared" si="14"/>
        <v>10</v>
      </c>
      <c r="H44" s="18" t="str">
        <f>'P01'!$D35</f>
        <v>NA</v>
      </c>
      <c r="I44" s="18" t="str">
        <f>IF('P02'!$D35="NT","NT",IF($H$44="NCT","NC",IF('P02'!$D35="NC","NC",IF($H$44="CT","C",'P02'!$D35))))</f>
        <v>NA</v>
      </c>
      <c r="J44" s="18" t="str">
        <f>IF('P03'!$D35="NT","NT",IF($H$44="NCT","NC",IF('P03'!$D35="NC","NC",IF($H$44="CT","C",'P03'!$D35))))</f>
        <v>NA</v>
      </c>
      <c r="K44" s="18" t="str">
        <f>IF('P04'!$D35="NT","NT",IF($H$44="NCT","NC",IF('P04'!$D35="NC","NC",IF($H$44="CT","C",'P04'!$D35))))</f>
        <v>NA</v>
      </c>
      <c r="L44" s="18" t="str">
        <f>IF('P05'!$D35="NT","NT",IF($H$44="NCT","NC",IF('P05'!$D35="NC","NC",IF($H$44="CT","C",'P05'!$D35))))</f>
        <v>NA</v>
      </c>
      <c r="M44" s="18" t="str">
        <f>IF('P06'!$D35="NT","NT",IF($H$44="NCT","NC",IF('P06'!$D35="NC","NC",IF($H$44="CT","C",'P06'!$D35))))</f>
        <v>NA</v>
      </c>
      <c r="N44" s="18" t="str">
        <f>IF('P07'!$D35="NT","NT",IF($H$44="NCT","NC",IF('P07'!$D35="NC","NC",IF($H$44="CT","C",'P07'!$D35))))</f>
        <v>NA</v>
      </c>
      <c r="O44" s="18" t="str">
        <f>IF('P08'!$D35="NT","NT",IF($H$44="NCT","NC",IF('P08'!$D35="NC","NC",IF($H$44="CT","C",'P08'!$D35))))</f>
        <v>NA</v>
      </c>
      <c r="P44" s="18" t="str">
        <f>IF('P09'!$D35="NT","NT",IF($H$44="NCT","NC",IF('P09'!$D35="NC","NC",IF($H$44="CT","C",'P09'!$D35))))</f>
        <v>NA</v>
      </c>
      <c r="Q44" s="18" t="str">
        <f>IF('P10'!$D35="NT","NT",IF($H$44="NCT","NC",IF('P10'!$D35="NC","NC",IF($H$44="CT","C",'P10'!$D35))))</f>
        <v>NA</v>
      </c>
      <c r="R44" s="53"/>
    </row>
    <row r="45" spans="1:18" ht="42.75">
      <c r="A45" s="123"/>
      <c r="B45" s="43" t="s">
        <v>97</v>
      </c>
      <c r="C45" s="44" t="s">
        <v>98</v>
      </c>
      <c r="D45" s="43" t="str">
        <f t="shared" si="8"/>
        <v>NA</v>
      </c>
      <c r="E45" s="38">
        <f t="shared" si="12"/>
        <v>0</v>
      </c>
      <c r="F45" s="59">
        <f t="shared" si="13"/>
        <v>0</v>
      </c>
      <c r="G45" s="45">
        <f t="shared" si="14"/>
        <v>10</v>
      </c>
      <c r="H45" s="18" t="str">
        <f>'P01'!$D36</f>
        <v>NA</v>
      </c>
      <c r="I45" s="18" t="str">
        <f>IF('P02'!$D36="NT","NT",IF($H$45="NCT","NC",IF('P02'!$D36="NC","NC",IF($H$45="CT","C",'P02'!$D36))))</f>
        <v>NA</v>
      </c>
      <c r="J45" s="18" t="str">
        <f>IF('P03'!$D36="NT","NT",IF($H$45="NCT","NC",IF('P03'!$D36="NC","NC",IF($H$45="CT","C",'P03'!$D36))))</f>
        <v>NA</v>
      </c>
      <c r="K45" s="18" t="str">
        <f>IF('P04'!$D36="NT","NT",IF($H$45="NCT","NC",IF('P04'!$D36="NC","NC",IF($H$45="CT","C",'P04'!$D36))))</f>
        <v>NA</v>
      </c>
      <c r="L45" s="18" t="str">
        <f>IF('P05'!$D36="NT","NT",IF($H$45="NCT","NC",IF('P05'!$D36="NC","NC",IF($H$45="CT","C",'P05'!$D36))))</f>
        <v>NA</v>
      </c>
      <c r="M45" s="18" t="str">
        <f>IF('P06'!$D36="NT","NT",IF($H$45="NCT","NC",IF('P06'!$D36="NC","NC",IF($H$45="CT","C",'P06'!$D36))))</f>
        <v>NA</v>
      </c>
      <c r="N45" s="18" t="str">
        <f>IF('P07'!$D36="NT","NT",IF($H$45="NCT","NC",IF('P07'!$D36="NC","NC",IF($H$45="CT","C",'P07'!$D36))))</f>
        <v>NA</v>
      </c>
      <c r="O45" s="18" t="str">
        <f>IF('P08'!$D36="NT","NT",IF($H$45="NCT","NC",IF('P08'!$D36="NC","NC",IF($H$45="CT","C",'P08'!$D36))))</f>
        <v>NA</v>
      </c>
      <c r="P45" s="18" t="str">
        <f>IF('P09'!$D36="NT","NT",IF($H$45="NCT","NC",IF('P09'!$D36="NC","NC",IF($H$45="CT","C",'P09'!$D36))))</f>
        <v>NA</v>
      </c>
      <c r="Q45" s="18" t="str">
        <f>IF('P10'!$D36="NT","NT",IF($H$45="NCT","NC",IF('P10'!$D36="NC","NC",IF($H$45="CT","C",'P10'!$D36))))</f>
        <v>NA</v>
      </c>
      <c r="R45" s="53"/>
    </row>
    <row r="46" spans="1:18" ht="57">
      <c r="A46" s="123"/>
      <c r="B46" s="43" t="s">
        <v>99</v>
      </c>
      <c r="C46" s="44" t="s">
        <v>100</v>
      </c>
      <c r="D46" s="43" t="str">
        <f t="shared" si="8"/>
        <v>NA</v>
      </c>
      <c r="E46" s="38">
        <f t="shared" si="12"/>
        <v>0</v>
      </c>
      <c r="F46" s="59">
        <f t="shared" si="13"/>
        <v>0</v>
      </c>
      <c r="G46" s="45">
        <f t="shared" si="14"/>
        <v>10</v>
      </c>
      <c r="H46" s="18" t="str">
        <f>'P01'!$D37</f>
        <v>NA</v>
      </c>
      <c r="I46" s="18" t="str">
        <f>IF('P02'!$D37="NT","NT",IF($H$46="NCT","NC",IF('P02'!$D37="NC","NC",IF($H$46="CT","C",'P02'!$D37))))</f>
        <v>NA</v>
      </c>
      <c r="J46" s="18" t="str">
        <f>IF('P03'!$D37="NT","NT",IF($H$46="NCT","NC",IF('P03'!$D37="NC","NC",IF($H$46="CT","C",'P03'!$D37))))</f>
        <v>NA</v>
      </c>
      <c r="K46" s="18" t="str">
        <f>IF('P04'!$D37="NT","NT",IF($H$46="NCT","NC",IF('P04'!$D37="NC","NC",IF($H$46="CT","C",'P04'!$D37))))</f>
        <v>NA</v>
      </c>
      <c r="L46" s="18" t="str">
        <f>IF('P05'!$D37="NT","NT",IF($H$46="NCT","NC",IF('P05'!$D37="NC","NC",IF($H$46="CT","C",'P05'!$D37))))</f>
        <v>NA</v>
      </c>
      <c r="M46" s="18" t="str">
        <f>IF('P06'!$D37="NT","NT",IF($H$46="NCT","NC",IF('P06'!$D37="NC","NC",IF($H$46="CT","C",'P06'!$D37))))</f>
        <v>NA</v>
      </c>
      <c r="N46" s="18" t="str">
        <f>IF('P07'!$D37="NT","NT",IF($H$46="NCT","NC",IF('P07'!$D37="NC","NC",IF($H$46="CT","C",'P07'!$D37))))</f>
        <v>NA</v>
      </c>
      <c r="O46" s="18" t="str">
        <f>IF('P08'!$D37="NT","NT",IF($H$46="NCT","NC",IF('P08'!$D37="NC","NC",IF($H$46="CT","C",'P08'!$D37))))</f>
        <v>NA</v>
      </c>
      <c r="P46" s="18" t="str">
        <f>IF('P09'!$D37="NT","NT",IF($H$46="NCT","NC",IF('P09'!$D37="NC","NC",IF($H$46="CT","C",'P09'!$D37))))</f>
        <v>NA</v>
      </c>
      <c r="Q46" s="18" t="str">
        <f>IF('P10'!$D37="NT","NT",IF($H$46="NCT","NC",IF('P10'!$D37="NC","NC",IF($H$46="CT","C",'P10'!$D37))))</f>
        <v>NA</v>
      </c>
      <c r="R46" s="53"/>
    </row>
    <row r="47" spans="1:18" ht="42.75">
      <c r="A47" s="123"/>
      <c r="B47" s="43" t="s">
        <v>101</v>
      </c>
      <c r="C47" s="44" t="s">
        <v>102</v>
      </c>
      <c r="D47" s="43" t="str">
        <f t="shared" si="8"/>
        <v>NA</v>
      </c>
      <c r="E47" s="38">
        <f t="shared" si="12"/>
        <v>0</v>
      </c>
      <c r="F47" s="59">
        <f t="shared" si="13"/>
        <v>0</v>
      </c>
      <c r="G47" s="45">
        <f t="shared" si="14"/>
        <v>10</v>
      </c>
      <c r="H47" s="18" t="str">
        <f>'P01'!$D38</f>
        <v>NA</v>
      </c>
      <c r="I47" s="18" t="str">
        <f>IF('P02'!$D38="NT","NT",IF($H$47="NCT","NC",IF('P02'!$D38="NC","NC",IF($H$47="CT","C",'P02'!$D38))))</f>
        <v>NA</v>
      </c>
      <c r="J47" s="18" t="str">
        <f>IF('P03'!$D38="NT","NT",IF($H$47="NCT","NC",IF('P03'!$D38="NC","NC",IF($H$47="CT","C",'P03'!$D38))))</f>
        <v>NA</v>
      </c>
      <c r="K47" s="18" t="str">
        <f>IF('P04'!$D38="NT","NT",IF($H$47="NCT","NC",IF('P04'!$D38="NC","NC",IF($H$47="CT","C",'P04'!$D38))))</f>
        <v>NA</v>
      </c>
      <c r="L47" s="18" t="str">
        <f>IF('P05'!$D38="NT","NT",IF($H$47="NCT","NC",IF('P05'!$D38="NC","NC",IF($H$47="CT","C",'P05'!$D38))))</f>
        <v>NA</v>
      </c>
      <c r="M47" s="18" t="str">
        <f>IF('P06'!$D38="NT","NT",IF($H$47="NCT","NC",IF('P06'!$D38="NC","NC",IF($H$47="CT","C",'P06'!$D38))))</f>
        <v>NA</v>
      </c>
      <c r="N47" s="18" t="str">
        <f>IF('P07'!$D38="NT","NT",IF($H$47="NCT","NC",IF('P07'!$D38="NC","NC",IF($H$47="CT","C",'P07'!$D38))))</f>
        <v>NA</v>
      </c>
      <c r="O47" s="18" t="str">
        <f>IF('P08'!$D38="NT","NT",IF($H$47="NCT","NC",IF('P08'!$D38="NC","NC",IF($H$47="CT","C",'P08'!$D38))))</f>
        <v>NA</v>
      </c>
      <c r="P47" s="18" t="str">
        <f>IF('P09'!$D38="NT","NT",IF($H$47="NCT","NC",IF('P09'!$D38="NC","NC",IF($H$47="CT","C",'P09'!$D38))))</f>
        <v>NA</v>
      </c>
      <c r="Q47" s="18" t="str">
        <f>IF('P10'!$D38="NT","NT",IF($H$47="NCT","NC",IF('P10'!$D38="NC","NC",IF($H$47="CT","C",'P10'!$D38))))</f>
        <v>NA</v>
      </c>
      <c r="R47" s="53"/>
    </row>
    <row r="48" spans="1:18">
      <c r="A48" s="35"/>
      <c r="B48" s="32"/>
      <c r="C48" s="32"/>
      <c r="D48" s="33"/>
      <c r="E48" s="36">
        <f>SUM(E40:E47)</f>
        <v>0</v>
      </c>
      <c r="F48" s="37">
        <f>SUM(F40:F47)</f>
        <v>0</v>
      </c>
      <c r="G48" s="46">
        <f>SUM(G40:G47)</f>
        <v>80</v>
      </c>
      <c r="H48" s="32"/>
      <c r="I48" s="32"/>
      <c r="J48" s="32"/>
      <c r="K48" s="32"/>
      <c r="L48" s="32"/>
      <c r="M48" s="32"/>
      <c r="N48" s="32"/>
      <c r="O48" s="32"/>
      <c r="P48" s="32"/>
      <c r="Q48" s="32"/>
      <c r="R48" s="53"/>
    </row>
    <row r="49" spans="1:18" ht="30" customHeight="1">
      <c r="A49" s="122" t="s">
        <v>22</v>
      </c>
      <c r="B49" s="43" t="s">
        <v>103</v>
      </c>
      <c r="C49" s="44" t="s">
        <v>104</v>
      </c>
      <c r="D49" s="43" t="str">
        <f t="shared" si="8"/>
        <v>NC</v>
      </c>
      <c r="E49" s="38">
        <f>COUNTIF(H49:Q49,"C")</f>
        <v>7</v>
      </c>
      <c r="F49" s="59">
        <f>COUNTIF(H49:Q49,"NC")+COUNTIF(H49:Q49,"NCT")</f>
        <v>3</v>
      </c>
      <c r="G49" s="45">
        <f>COUNTIF(H49:Q49,"NA")</f>
        <v>0</v>
      </c>
      <c r="H49" s="18" t="str">
        <f>'P01'!$D39</f>
        <v>C</v>
      </c>
      <c r="I49" s="18" t="str">
        <f>IF('P02'!$D39="NT","NT",IF($H$49="NCT","NC",IF('P02'!$D39="NC","NC",IF($H$49="CT","C",'P02'!$D39))))</f>
        <v>C</v>
      </c>
      <c r="J49" s="18" t="str">
        <f>IF('P03'!$D39="NT","NT",IF($H$49="NCT","NC",IF('P03'!$D39="NC","NC",IF($H$49="CT","C",'P03'!$D39))))</f>
        <v>C</v>
      </c>
      <c r="K49" s="18" t="str">
        <f>IF('P04'!$D39="NT","NT",IF($H$49="NCT","NC",IF('P04'!$D39="NC","NC",IF($H$49="CT","C",'P04'!$D39))))</f>
        <v>C</v>
      </c>
      <c r="L49" s="18" t="str">
        <f>IF('P05'!$D39="NT","NT",IF($H$49="NCT","NC",IF('P05'!$D39="NC","NC",IF($H$49="CT","C",'P05'!$D39))))</f>
        <v>C</v>
      </c>
      <c r="M49" s="18" t="str">
        <f>IF('P06'!$D39="NT","NT",IF($H$49="NCT","NC",IF('P06'!$D39="NC","NC",IF($H$49="CT","C",'P06'!$D39))))</f>
        <v>C</v>
      </c>
      <c r="N49" s="18" t="str">
        <f>IF('P07'!$D39="NT","NT",IF($H$49="NCT","NC",IF('P07'!$D39="NC","NC",IF($H$49="CT","C",'P07'!$D39))))</f>
        <v>C</v>
      </c>
      <c r="O49" s="18" t="str">
        <f>IF('P08'!$D39="NT","NT",IF($H$49="NCT","NC",IF('P08'!$D39="NC","NC",IF($H$49="CT","C",'P08'!$D39))))</f>
        <v>NC</v>
      </c>
      <c r="P49" s="18" t="str">
        <f>IF('P09'!$D39="NT","NT",IF($H$49="NCT","NC",IF('P09'!$D39="NC","NC",IF($H$49="CT","C",'P09'!$D39))))</f>
        <v>NC</v>
      </c>
      <c r="Q49" s="18" t="str">
        <f>IF('P10'!$D39="NT","NT",IF($H$49="NCT","NC",IF('P10'!$D39="NC","NC",IF($H$49="CT","C",'P10'!$D39))))</f>
        <v>NC</v>
      </c>
      <c r="R49" s="53"/>
    </row>
    <row r="50" spans="1:18" ht="28.5">
      <c r="A50" s="123"/>
      <c r="B50" s="43" t="s">
        <v>105</v>
      </c>
      <c r="C50" s="44" t="s">
        <v>106</v>
      </c>
      <c r="D50" s="43" t="str">
        <f t="shared" si="8"/>
        <v>NC</v>
      </c>
      <c r="E50" s="38">
        <f>COUNTIF(H50:Q50,"C")</f>
        <v>0</v>
      </c>
      <c r="F50" s="59">
        <f>COUNTIF(H50:Q50,"NC")+COUNTIF(H50:Q50,"NCT")</f>
        <v>10</v>
      </c>
      <c r="G50" s="45">
        <f>COUNTIF(H50:Q50,"NA")</f>
        <v>0</v>
      </c>
      <c r="H50" s="18" t="str">
        <f>'P01'!$D40</f>
        <v>NCT</v>
      </c>
      <c r="I50" s="18" t="str">
        <f>IF('P02'!$D40="NT","NT",IF($H$50="NCT","NC",IF('P02'!$D40="NC","NC",IF($H$50="CT","C",'P02'!$D40))))</f>
        <v>NC</v>
      </c>
      <c r="J50" s="18" t="str">
        <f>IF('P03'!$D40="NT","NT",IF($H$50="NCT","NC",IF('P03'!$D40="NC","NC",IF($H$50="CT","C",'P03'!$D40))))</f>
        <v>NC</v>
      </c>
      <c r="K50" s="18" t="str">
        <f>IF('P04'!$D40="NT","NT",IF($H$50="NCT","NC",IF('P04'!$D40="NC","NC",IF($H$50="CT","C",'P04'!$D40))))</f>
        <v>NC</v>
      </c>
      <c r="L50" s="18" t="str">
        <f>IF('P05'!$D40="NT","NT",IF($H$50="NCT","NC",IF('P05'!$D40="NC","NC",IF($H$50="CT","C",'P05'!$D40))))</f>
        <v>NC</v>
      </c>
      <c r="M50" s="18" t="str">
        <f>IF('P06'!$D40="NT","NT",IF($H$50="NCT","NC",IF('P06'!$D40="NC","NC",IF($H$50="CT","C",'P06'!$D40))))</f>
        <v>NC</v>
      </c>
      <c r="N50" s="18" t="str">
        <f>IF('P07'!$D40="NT","NT",IF($H$50="NCT","NC",IF('P07'!$D40="NC","NC",IF($H$50="CT","C",'P07'!$D40))))</f>
        <v>NC</v>
      </c>
      <c r="O50" s="18" t="str">
        <f>IF('P08'!$D40="NT","NT",IF($H$50="NCT","NC",IF('P08'!$D40="NC","NC",IF($H$50="CT","C",'P08'!$D40))))</f>
        <v>NC</v>
      </c>
      <c r="P50" s="18" t="str">
        <f>IF('P09'!$D40="NT","NT",IF($H$50="NCT","NC",IF('P09'!$D40="NC","NC",IF($H$50="CT","C",'P09'!$D40))))</f>
        <v>NC</v>
      </c>
      <c r="Q50" s="18" t="str">
        <f>IF('P10'!$D40="NT","NT",IF($H$50="NCT","NC",IF('P10'!$D40="NC","NC",IF($H$50="CT","C",'P10'!$D40))))</f>
        <v>NC</v>
      </c>
      <c r="R50" s="53"/>
    </row>
    <row r="51" spans="1:18">
      <c r="A51" s="35"/>
      <c r="B51" s="32"/>
      <c r="C51" s="32"/>
      <c r="D51" s="33"/>
      <c r="E51" s="36">
        <f>SUM(E49:E50)</f>
        <v>7</v>
      </c>
      <c r="F51" s="37">
        <f>SUM(F49:F50)</f>
        <v>13</v>
      </c>
      <c r="G51" s="46">
        <f>SUM(G49:G50)</f>
        <v>0</v>
      </c>
      <c r="H51" s="32"/>
      <c r="I51" s="32"/>
      <c r="J51" s="32"/>
      <c r="K51" s="32"/>
      <c r="L51" s="32"/>
      <c r="M51" s="32"/>
      <c r="N51" s="32"/>
      <c r="O51" s="32"/>
      <c r="P51" s="32"/>
      <c r="Q51" s="32"/>
      <c r="R51" s="53"/>
    </row>
    <row r="52" spans="1:18" ht="28.5">
      <c r="A52" s="122" t="s">
        <v>23</v>
      </c>
      <c r="B52" s="43" t="s">
        <v>107</v>
      </c>
      <c r="C52" s="44" t="s">
        <v>108</v>
      </c>
      <c r="D52" s="43" t="str">
        <f t="shared" si="8"/>
        <v>NC</v>
      </c>
      <c r="E52" s="38">
        <f>COUNTIF(H52:Q52,"C")</f>
        <v>0</v>
      </c>
      <c r="F52" s="59">
        <f>COUNTIF(H52:Q52,"NC")+COUNTIF(H52:Q52,"NCT")</f>
        <v>10</v>
      </c>
      <c r="G52" s="45">
        <f>COUNTIF(H52:Q52,"NA")</f>
        <v>0</v>
      </c>
      <c r="H52" s="18" t="str">
        <f>'P01'!$D41</f>
        <v>NCT</v>
      </c>
      <c r="I52" s="18" t="str">
        <f>IF('P02'!$D41="NT","NT",IF($H$52="NCT","NC",IF('P02'!$D41="NC","NC",IF($H$52="CT","C",'P02'!$D41))))</f>
        <v>NC</v>
      </c>
      <c r="J52" s="18" t="str">
        <f>IF('P03'!$D41="NT","NT",IF($H$52="NCT","NC",IF('P03'!$D41="NC","NC",IF($H$52="CT","C",'P03'!$D41))))</f>
        <v>NC</v>
      </c>
      <c r="K52" s="18" t="str">
        <f>IF('P04'!$D41="NT","NT",IF($H$52="NCT","NC",IF('P04'!$D41="NC","NC",IF($H$52="CT","C",'P04'!$D41))))</f>
        <v>NC</v>
      </c>
      <c r="L52" s="18" t="str">
        <f>IF('P05'!$D41="NT","NT",IF($H$52="NCT","NC",IF('P05'!$D41="NC","NC",IF($H$52="CT","C",'P05'!$D41))))</f>
        <v>NC</v>
      </c>
      <c r="M52" s="18" t="str">
        <f>IF('P06'!$D41="NT","NT",IF($H$52="NCT","NC",IF('P06'!$D41="NC","NC",IF($H$52="CT","C",'P06'!$D41))))</f>
        <v>NC</v>
      </c>
      <c r="N52" s="18" t="str">
        <f>IF('P07'!$D41="NT","NT",IF($H$52="NCT","NC",IF('P07'!$D41="NC","NC",IF($H$52="CT","C",'P07'!$D41))))</f>
        <v>NC</v>
      </c>
      <c r="O52" s="18" t="str">
        <f>IF('P08'!$D41="NT","NT",IF($H$52="NCT","NC",IF('P08'!$D41="NC","NC",IF($H$52="CT","C",'P08'!$D41))))</f>
        <v>NC</v>
      </c>
      <c r="P52" s="18" t="str">
        <f>IF('P09'!$D41="NT","NT",IF($H$52="NCT","NC",IF('P09'!$D41="NC","NC",IF($H$52="CT","C",'P09'!$D41))))</f>
        <v>NC</v>
      </c>
      <c r="Q52" s="18" t="str">
        <f>IF('P10'!$D41="NT","NT",IF($H$52="NCT","NC",IF('P10'!$D41="NC","NC",IF($H$52="CT","C",'P10'!$D41))))</f>
        <v>NC</v>
      </c>
      <c r="R52" s="53"/>
    </row>
    <row r="53" spans="1:18" ht="28.5">
      <c r="A53" s="123"/>
      <c r="B53" s="43" t="s">
        <v>109</v>
      </c>
      <c r="C53" s="44" t="s">
        <v>110</v>
      </c>
      <c r="D53" s="43" t="str">
        <f t="shared" si="8"/>
        <v>NA</v>
      </c>
      <c r="E53" s="38">
        <f>COUNTIF(H53:Q53,"C")</f>
        <v>0</v>
      </c>
      <c r="F53" s="59">
        <f>COUNTIF(H53:Q53,"NC")+COUNTIF(H53:Q53,"NCT")</f>
        <v>0</v>
      </c>
      <c r="G53" s="45">
        <f>COUNTIF(H53:Q53,"NA")</f>
        <v>10</v>
      </c>
      <c r="H53" s="18" t="str">
        <f>'P01'!$D42</f>
        <v>NA</v>
      </c>
      <c r="I53" s="18" t="str">
        <f>IF('P02'!$D42="NT","NT",IF($H$53="NCT","NC",IF('P02'!$D42="NC","NC",IF($H$53="CT","C",'P02'!$D42))))</f>
        <v>NA</v>
      </c>
      <c r="J53" s="18" t="str">
        <f>IF('P03'!$D42="NT","NT",IF($H$53="NCT","NC",IF('P03'!$D42="NC","NC",IF($H$53="CT","C",'P03'!$D42))))</f>
        <v>NA</v>
      </c>
      <c r="K53" s="18" t="str">
        <f>IF('P04'!$D42="NT","NT",IF($H$53="NCT","NC",IF('P04'!$D42="NC","NC",IF($H$53="CT","C",'P04'!$D42))))</f>
        <v>NA</v>
      </c>
      <c r="L53" s="18" t="str">
        <f>IF('P05'!$D42="NT","NT",IF($H$53="NCT","NC",IF('P05'!$D42="NC","NC",IF($H$53="CT","C",'P05'!$D42))))</f>
        <v>NA</v>
      </c>
      <c r="M53" s="18" t="str">
        <f>IF('P06'!$D42="NT","NT",IF($H$53="NCT","NC",IF('P06'!$D42="NC","NC",IF($H$53="CT","C",'P06'!$D42))))</f>
        <v>NA</v>
      </c>
      <c r="N53" s="18" t="str">
        <f>IF('P07'!$D42="NT","NT",IF($H$53="NCT","NC",IF('P07'!$D42="NC","NC",IF($H$53="CT","C",'P07'!$D42))))</f>
        <v>NA</v>
      </c>
      <c r="O53" s="18" t="str">
        <f>IF('P08'!$D42="NT","NT",IF($H$53="NCT","NC",IF('P08'!$D42="NC","NC",IF($H$53="CT","C",'P08'!$D42))))</f>
        <v>NA</v>
      </c>
      <c r="P53" s="18" t="str">
        <f>IF('P09'!$D42="NT","NT",IF($H$53="NCT","NC",IF('P09'!$D42="NC","NC",IF($H$53="CT","C",'P09'!$D42))))</f>
        <v>NA</v>
      </c>
      <c r="Q53" s="18" t="str">
        <f>IF('P10'!$D42="NT","NT",IF($H$53="NCT","NC",IF('P10'!$D42="NC","NC",IF($H$53="CT","C",'P10'!$D42))))</f>
        <v>NA</v>
      </c>
      <c r="R53" s="53"/>
    </row>
    <row r="54" spans="1:18" ht="42.75">
      <c r="A54" s="123"/>
      <c r="B54" s="43" t="s">
        <v>111</v>
      </c>
      <c r="C54" s="44" t="s">
        <v>112</v>
      </c>
      <c r="D54" s="43" t="str">
        <f t="shared" si="8"/>
        <v>NC</v>
      </c>
      <c r="E54" s="38">
        <f>COUNTIF(H54:Q54,"C")</f>
        <v>0</v>
      </c>
      <c r="F54" s="59">
        <f>COUNTIF(H54:Q54,"NC")+COUNTIF(H54:Q54,"NCT")</f>
        <v>10</v>
      </c>
      <c r="G54" s="45">
        <f>COUNTIF(H54:Q54,"NA")</f>
        <v>0</v>
      </c>
      <c r="H54" s="18" t="str">
        <f>'P01'!$D43</f>
        <v>NCT</v>
      </c>
      <c r="I54" s="18" t="str">
        <f>IF('P02'!$D43="NT","NT",IF($H$54="NCT","NC",IF('P02'!$D43="NC","NC",IF($H$54="CT","C",'P02'!$D43))))</f>
        <v>NC</v>
      </c>
      <c r="J54" s="18" t="str">
        <f>IF('P03'!$D43="NT","NT",IF($H$54="NCT","NC",IF('P03'!$D43="NC","NC",IF($H$54="CT","C",'P03'!$D43))))</f>
        <v>NC</v>
      </c>
      <c r="K54" s="18" t="str">
        <f>IF('P04'!$D43="NT","NT",IF($H$54="NCT","NC",IF('P04'!$D43="NC","NC",IF($H$54="CT","C",'P04'!$D43))))</f>
        <v>NC</v>
      </c>
      <c r="L54" s="18" t="str">
        <f>IF('P05'!$D43="NT","NT",IF($H$54="NCT","NC",IF('P05'!$D43="NC","NC",IF($H$54="CT","C",'P05'!$D43))))</f>
        <v>NC</v>
      </c>
      <c r="M54" s="18" t="str">
        <f>IF('P06'!$D43="NT","NT",IF($H$54="NCT","NC",IF('P06'!$D43="NC","NC",IF($H$54="CT","C",'P06'!$D43))))</f>
        <v>NC</v>
      </c>
      <c r="N54" s="18" t="str">
        <f>IF('P07'!$D43="NT","NT",IF($H$54="NCT","NC",IF('P07'!$D43="NC","NC",IF($H$54="CT","C",'P07'!$D43))))</f>
        <v>NC</v>
      </c>
      <c r="O54" s="18" t="str">
        <f>IF('P08'!$D43="NT","NT",IF($H$54="NCT","NC",IF('P08'!$D43="NC","NC",IF($H$54="CT","C",'P08'!$D43))))</f>
        <v>NC</v>
      </c>
      <c r="P54" s="18" t="str">
        <f>IF('P09'!$D43="NT","NT",IF($H$54="NCT","NC",IF('P09'!$D43="NC","NC",IF($H$54="CT","C",'P09'!$D43))))</f>
        <v>NC</v>
      </c>
      <c r="Q54" s="18" t="str">
        <f>IF('P10'!$D43="NT","NT",IF($H$54="NCT","NC",IF('P10'!$D43="NC","NC",IF($H$54="CT","C",'P10'!$D43))))</f>
        <v>NC</v>
      </c>
      <c r="R54" s="53"/>
    </row>
    <row r="55" spans="1:18" ht="42.75">
      <c r="A55" s="123"/>
      <c r="B55" s="43" t="s">
        <v>113</v>
      </c>
      <c r="C55" s="44" t="s">
        <v>114</v>
      </c>
      <c r="D55" s="43" t="str">
        <f t="shared" si="8"/>
        <v>NA</v>
      </c>
      <c r="E55" s="38">
        <f>COUNTIF(H55:Q55,"C")</f>
        <v>0</v>
      </c>
      <c r="F55" s="59">
        <f>COUNTIF(H55:Q55,"NC")+COUNTIF(H55:Q55,"NCT")</f>
        <v>0</v>
      </c>
      <c r="G55" s="45">
        <f>COUNTIF(H55:Q55,"NA")</f>
        <v>10</v>
      </c>
      <c r="H55" s="18" t="str">
        <f>'P01'!$D44</f>
        <v>NA</v>
      </c>
      <c r="I55" s="18" t="str">
        <f>IF('P02'!$D44="NT","NT",IF($H$55="NCT","NC",IF('P02'!$D44="NC","NC",IF($H$55="CT","C",'P02'!$D44))))</f>
        <v>NA</v>
      </c>
      <c r="J55" s="18" t="str">
        <f>IF('P03'!$D44="NT","NT",IF($H$55="NCT","NC",IF('P03'!$D44="NC","NC",IF($H$55="CT","C",'P03'!$D44))))</f>
        <v>NA</v>
      </c>
      <c r="K55" s="18" t="str">
        <f>IF('P04'!$D44="NT","NT",IF($H$55="NCT","NC",IF('P04'!$D44="NC","NC",IF($H$55="CT","C",'P04'!$D44))))</f>
        <v>NA</v>
      </c>
      <c r="L55" s="18" t="str">
        <f>IF('P05'!$D44="NT","NT",IF($H$55="NCT","NC",IF('P05'!$D44="NC","NC",IF($H$55="CT","C",'P05'!$D44))))</f>
        <v>NA</v>
      </c>
      <c r="M55" s="18" t="str">
        <f>IF('P06'!$D44="NT","NT",IF($H$55="NCT","NC",IF('P06'!$D44="NC","NC",IF($H$55="CT","C",'P06'!$D44))))</f>
        <v>NA</v>
      </c>
      <c r="N55" s="18" t="str">
        <f>IF('P07'!$D44="NT","NT",IF($H$55="NCT","NC",IF('P07'!$D44="NC","NC",IF($H$55="CT","C",'P07'!$D44))))</f>
        <v>NA</v>
      </c>
      <c r="O55" s="18" t="str">
        <f>IF('P08'!$D44="NT","NT",IF($H$55="NCT","NC",IF('P08'!$D44="NC","NC",IF($H$55="CT","C",'P08'!$D44))))</f>
        <v>NA</v>
      </c>
      <c r="P55" s="18" t="str">
        <f>IF('P09'!$D44="NT","NT",IF($H$55="NCT","NC",IF('P09'!$D44="NC","NC",IF($H$55="CT","C",'P09'!$D44))))</f>
        <v>NA</v>
      </c>
      <c r="Q55" s="18" t="str">
        <f>IF('P10'!$D44="NT","NT",IF($H$55="NCT","NC",IF('P10'!$D44="NC","NC",IF($H$55="CT","C",'P10'!$D44))))</f>
        <v>NA</v>
      </c>
      <c r="R55" s="53"/>
    </row>
    <row r="56" spans="1:18" ht="42.75">
      <c r="A56" s="123"/>
      <c r="B56" s="43" t="s">
        <v>115</v>
      </c>
      <c r="C56" s="44" t="s">
        <v>116</v>
      </c>
      <c r="D56" s="43" t="str">
        <f t="shared" si="8"/>
        <v>NC</v>
      </c>
      <c r="E56" s="38">
        <f>COUNTIF(H56:Q56,"C")</f>
        <v>0</v>
      </c>
      <c r="F56" s="59">
        <f>COUNTIF(H56:Q56,"NC")+COUNTIF(H56:Q56,"NCT")</f>
        <v>1</v>
      </c>
      <c r="G56" s="45">
        <f>COUNTIF(H56:Q56,"NA")</f>
        <v>9</v>
      </c>
      <c r="H56" s="18" t="str">
        <f>'P01'!$D45</f>
        <v>NA</v>
      </c>
      <c r="I56" s="18" t="str">
        <f>IF('P02'!$D45="NT","NT",IF($H$56="NCT","NC",IF('P02'!$D45="NC","NC",IF($H$56="CT","C",'P02'!$D45))))</f>
        <v>NC</v>
      </c>
      <c r="J56" s="18" t="str">
        <f>IF('P03'!$D45="NT","NT",IF($H$56="NCT","NC",IF('P03'!$D45="NC","NC",IF($H$56="CT","C",'P03'!$D45))))</f>
        <v>NA</v>
      </c>
      <c r="K56" s="18" t="str">
        <f>IF('P04'!$D45="NT","NT",IF($H$56="NCT","NC",IF('P04'!$D45="NC","NC",IF($H$56="CT","C",'P04'!$D45))))</f>
        <v>NA</v>
      </c>
      <c r="L56" s="18" t="str">
        <f>IF('P05'!$D45="NT","NT",IF($H$56="NCT","NC",IF('P05'!$D45="NC","NC",IF($H$56="CT","C",'P05'!$D45))))</f>
        <v>NA</v>
      </c>
      <c r="M56" s="18" t="str">
        <f>IF('P06'!$D45="NT","NT",IF($H$56="NCT","NC",IF('P06'!$D45="NC","NC",IF($H$56="CT","C",'P06'!$D45))))</f>
        <v>NA</v>
      </c>
      <c r="N56" s="18" t="str">
        <f>IF('P07'!$D45="NT","NT",IF($H$56="NCT","NC",IF('P07'!$D45="NC","NC",IF($H$56="CT","C",'P07'!$D45))))</f>
        <v>NA</v>
      </c>
      <c r="O56" s="18" t="str">
        <f>IF('P08'!$D45="NT","NT",IF($H$56="NCT","NC",IF('P08'!$D45="NC","NC",IF($H$56="CT","C",'P08'!$D45))))</f>
        <v>NA</v>
      </c>
      <c r="P56" s="18" t="str">
        <f>IF('P09'!$D45="NT","NT",IF($H$56="NCT","NC",IF('P09'!$D45="NC","NC",IF($H$56="CT","C",'P09'!$D45))))</f>
        <v>NA</v>
      </c>
      <c r="Q56" s="18" t="str">
        <f>IF('P10'!$D45="NT","NT",IF($H$56="NCT","NC",IF('P10'!$D45="NC","NC",IF($H$56="CT","C",'P10'!$D45))))</f>
        <v>NA</v>
      </c>
      <c r="R56" s="53"/>
    </row>
    <row r="57" spans="1:18">
      <c r="A57" s="35"/>
      <c r="B57" s="32"/>
      <c r="C57" s="32"/>
      <c r="D57" s="33"/>
      <c r="E57" s="36">
        <f>SUM(E52:E56)</f>
        <v>0</v>
      </c>
      <c r="F57" s="37">
        <f>SUM(F52:F56)</f>
        <v>21</v>
      </c>
      <c r="G57" s="46">
        <f>SUM(G52:G56)</f>
        <v>29</v>
      </c>
      <c r="H57" s="32"/>
      <c r="I57" s="32"/>
      <c r="J57" s="32"/>
      <c r="K57" s="32"/>
      <c r="L57" s="32"/>
      <c r="M57" s="32"/>
      <c r="N57" s="32"/>
      <c r="O57" s="32"/>
      <c r="P57" s="32"/>
      <c r="Q57" s="32"/>
      <c r="R57" s="53"/>
    </row>
    <row r="58" spans="1:18" ht="30" customHeight="1">
      <c r="A58" s="122" t="s">
        <v>24</v>
      </c>
      <c r="B58" s="43" t="s">
        <v>117</v>
      </c>
      <c r="C58" s="44" t="s">
        <v>118</v>
      </c>
      <c r="D58" s="43" t="str">
        <f t="shared" si="8"/>
        <v>C</v>
      </c>
      <c r="E58" s="38">
        <f t="shared" ref="E58:E67" si="15">COUNTIF(H58:Q58,"C")</f>
        <v>9</v>
      </c>
      <c r="F58" s="59">
        <f t="shared" ref="F58:F67" si="16">COUNTIF(H58:Q58,"NC")+COUNTIF(H58:Q58,"NCT")</f>
        <v>0</v>
      </c>
      <c r="G58" s="45">
        <f t="shared" ref="G58:G67" si="17">COUNTIF(H58:Q58,"NA")</f>
        <v>0</v>
      </c>
      <c r="H58" s="18" t="str">
        <f>'P01'!$D46</f>
        <v>CT</v>
      </c>
      <c r="I58" s="18" t="str">
        <f>IF('P02'!$D46="NT","NT",IF($H$58="NCT","NC",IF('P02'!$D46="NC","NC",IF($H$58="CT","C",'P02'!$D46))))</f>
        <v>C</v>
      </c>
      <c r="J58" s="18" t="str">
        <f>IF('P03'!$D46="NT","NT",IF($H$58="NCT","NC",IF('P03'!$D46="NC","NC",IF($H$58="CT","C",'P03'!$D46))))</f>
        <v>C</v>
      </c>
      <c r="K58" s="18" t="str">
        <f>IF('P04'!$D46="NT","NT",IF($H$58="NCT","NC",IF('P04'!$D46="NC","NC",IF($H$58="CT","C",'P04'!$D46))))</f>
        <v>C</v>
      </c>
      <c r="L58" s="18" t="str">
        <f>IF('P05'!$D46="NT","NT",IF($H$58="NCT","NC",IF('P05'!$D46="NC","NC",IF($H$58="CT","C",'P05'!$D46))))</f>
        <v>C</v>
      </c>
      <c r="M58" s="18" t="str">
        <f>IF('P06'!$D46="NT","NT",IF($H$58="NCT","NC",IF('P06'!$D46="NC","NC",IF($H$58="CT","C",'P06'!$D46))))</f>
        <v>C</v>
      </c>
      <c r="N58" s="18" t="str">
        <f>IF('P07'!$D46="NT","NT",IF($H$58="NCT","NC",IF('P07'!$D46="NC","NC",IF($H$58="CT","C",'P07'!$D46))))</f>
        <v>C</v>
      </c>
      <c r="O58" s="18" t="str">
        <f>IF('P08'!$D46="NT","NT",IF($H$58="NCT","NC",IF('P08'!$D46="NC","NC",IF($H$58="CT","C",'P08'!$D46))))</f>
        <v>C</v>
      </c>
      <c r="P58" s="18" t="str">
        <f>IF('P09'!$D46="NT","NT",IF($H$58="NCT","NC",IF('P09'!$D46="NC","NC",IF($H$58="CT","C",'P09'!$D46))))</f>
        <v>C</v>
      </c>
      <c r="Q58" s="18" t="str">
        <f>IF('P10'!$D46="NT","NT",IF($H$58="NCT","NC",IF('P10'!$D46="NC","NC",IF($H$58="CT","C",'P10'!$D46))))</f>
        <v>C</v>
      </c>
      <c r="R58" s="53"/>
    </row>
    <row r="59" spans="1:18" ht="42.75">
      <c r="A59" s="123"/>
      <c r="B59" s="43" t="s">
        <v>119</v>
      </c>
      <c r="C59" s="44" t="s">
        <v>120</v>
      </c>
      <c r="D59" s="43" t="str">
        <f t="shared" si="8"/>
        <v>NC</v>
      </c>
      <c r="E59" s="38">
        <f t="shared" si="15"/>
        <v>0</v>
      </c>
      <c r="F59" s="59">
        <f t="shared" si="16"/>
        <v>10</v>
      </c>
      <c r="G59" s="45">
        <f t="shared" si="17"/>
        <v>0</v>
      </c>
      <c r="H59" s="18" t="str">
        <f>'P01'!$D47</f>
        <v>NCT</v>
      </c>
      <c r="I59" s="18" t="str">
        <f>IF('P02'!$D47="NT","NT",IF($H$59="NCT","NC",IF('P02'!$D47="NC","NC",IF($H$59="CT","C",'P02'!$D47))))</f>
        <v>NC</v>
      </c>
      <c r="J59" s="18" t="str">
        <f>IF('P03'!$D47="NT","NT",IF($H$59="NCT","NC",IF('P03'!$D47="NC","NC",IF($H$59="CT","C",'P03'!$D47))))</f>
        <v>NC</v>
      </c>
      <c r="K59" s="18" t="str">
        <f>IF('P04'!$D47="NT","NT",IF($H$59="NCT","NC",IF('P04'!$D47="NC","NC",IF($H$59="CT","C",'P04'!$D47))))</f>
        <v>NC</v>
      </c>
      <c r="L59" s="18" t="str">
        <f>IF('P05'!$D47="NT","NT",IF($H$59="NCT","NC",IF('P05'!$D47="NC","NC",IF($H$59="CT","C",'P05'!$D47))))</f>
        <v>NC</v>
      </c>
      <c r="M59" s="18" t="str">
        <f>IF('P06'!$D47="NT","NT",IF($H$59="NCT","NC",IF('P06'!$D47="NC","NC",IF($H$59="CT","C",'P06'!$D47))))</f>
        <v>NC</v>
      </c>
      <c r="N59" s="18" t="str">
        <f>IF('P07'!$D47="NT","NT",IF($H$59="NCT","NC",IF('P07'!$D47="NC","NC",IF($H$59="CT","C",'P07'!$D47))))</f>
        <v>NC</v>
      </c>
      <c r="O59" s="18" t="str">
        <f>IF('P08'!$D47="NT","NT",IF($H$59="NCT","NC",IF('P08'!$D47="NC","NC",IF($H$59="CT","C",'P08'!$D47))))</f>
        <v>NC</v>
      </c>
      <c r="P59" s="18" t="str">
        <f>IF('P09'!$D47="NT","NT",IF($H$59="NCT","NC",IF('P09'!$D47="NC","NC",IF($H$59="CT","C",'P09'!$D47))))</f>
        <v>NC</v>
      </c>
      <c r="Q59" s="18" t="str">
        <f>IF('P10'!$D47="NT","NT",IF($H$59="NCT","NC",IF('P10'!$D47="NC","NC",IF($H$59="CT","C",'P10'!$D47))))</f>
        <v>NC</v>
      </c>
      <c r="R59" s="53"/>
    </row>
    <row r="60" spans="1:18" ht="28.5">
      <c r="A60" s="123"/>
      <c r="B60" s="43" t="s">
        <v>121</v>
      </c>
      <c r="C60" s="44" t="s">
        <v>122</v>
      </c>
      <c r="D60" s="43" t="str">
        <f t="shared" si="8"/>
        <v>C</v>
      </c>
      <c r="E60" s="38">
        <f t="shared" si="15"/>
        <v>9</v>
      </c>
      <c r="F60" s="59">
        <f t="shared" si="16"/>
        <v>0</v>
      </c>
      <c r="G60" s="45">
        <f t="shared" si="17"/>
        <v>0</v>
      </c>
      <c r="H60" s="18" t="str">
        <f>'P01'!$D48</f>
        <v>CT</v>
      </c>
      <c r="I60" s="18" t="str">
        <f>IF('P02'!$D48="NT","NT",IF($H$60="NCT","NC",IF('P02'!$D48="NC","NC",IF($H$60="CT","C",'P02'!$D48))))</f>
        <v>C</v>
      </c>
      <c r="J60" s="18" t="str">
        <f>IF('P03'!$D48="NT","NT",IF($H$60="NCT","NC",IF('P03'!$D48="NC","NC",IF($H$60="CT","C",'P03'!$D48))))</f>
        <v>C</v>
      </c>
      <c r="K60" s="18" t="str">
        <f>IF('P04'!$D48="NT","NT",IF($H$60="NCT","NC",IF('P04'!$D48="NC","NC",IF($H$60="CT","C",'P04'!$D48))))</f>
        <v>C</v>
      </c>
      <c r="L60" s="18" t="str">
        <f>IF('P05'!$D48="NT","NT",IF($H$60="NCT","NC",IF('P05'!$D48="NC","NC",IF($H$60="CT","C",'P05'!$D48))))</f>
        <v>C</v>
      </c>
      <c r="M60" s="18" t="str">
        <f>IF('P06'!$D48="NT","NT",IF($H$60="NCT","NC",IF('P06'!$D48="NC","NC",IF($H$60="CT","C",'P06'!$D48))))</f>
        <v>C</v>
      </c>
      <c r="N60" s="18" t="str">
        <f>IF('P07'!$D48="NT","NT",IF($H$60="NCT","NC",IF('P07'!$D48="NC","NC",IF($H$60="CT","C",'P07'!$D48))))</f>
        <v>C</v>
      </c>
      <c r="O60" s="18" t="str">
        <f>IF('P08'!$D48="NT","NT",IF($H$60="NCT","NC",IF('P08'!$D48="NC","NC",IF($H$60="CT","C",'P08'!$D48))))</f>
        <v>C</v>
      </c>
      <c r="P60" s="18" t="str">
        <f>IF('P09'!$D48="NT","NT",IF($H$60="NCT","NC",IF('P09'!$D48="NC","NC",IF($H$60="CT","C",'P09'!$D48))))</f>
        <v>C</v>
      </c>
      <c r="Q60" s="18" t="str">
        <f>IF('P10'!$D48="NT","NT",IF($H$60="NCT","NC",IF('P10'!$D48="NC","NC",IF($H$60="CT","C",'P10'!$D48))))</f>
        <v>C</v>
      </c>
      <c r="R60" s="53"/>
    </row>
    <row r="61" spans="1:18" ht="28.5">
      <c r="A61" s="123"/>
      <c r="B61" s="43" t="s">
        <v>123</v>
      </c>
      <c r="C61" s="44" t="s">
        <v>124</v>
      </c>
      <c r="D61" s="43" t="str">
        <f t="shared" si="8"/>
        <v>C</v>
      </c>
      <c r="E61" s="38">
        <f t="shared" si="15"/>
        <v>9</v>
      </c>
      <c r="F61" s="59">
        <f t="shared" si="16"/>
        <v>0</v>
      </c>
      <c r="G61" s="45">
        <f t="shared" si="17"/>
        <v>0</v>
      </c>
      <c r="H61" s="18" t="str">
        <f>'P01'!$D49</f>
        <v>CT</v>
      </c>
      <c r="I61" s="18" t="str">
        <f>IF('P02'!$D49="NT","NT",IF($H$61="NCT","NC",IF('P02'!$D49="NC","NC",IF($H$61="CT","C",'P02'!$D49))))</f>
        <v>C</v>
      </c>
      <c r="J61" s="18" t="str">
        <f>IF('P03'!$D49="NT","NT",IF($H$61="NCT","NC",IF('P03'!$D49="NC","NC",IF($H$61="CT","C",'P03'!$D49))))</f>
        <v>C</v>
      </c>
      <c r="K61" s="18" t="str">
        <f>IF('P04'!$D49="NT","NT",IF($H$61="NCT","NC",IF('P04'!$D49="NC","NC",IF($H$61="CT","C",'P04'!$D49))))</f>
        <v>C</v>
      </c>
      <c r="L61" s="18" t="str">
        <f>IF('P05'!$D49="NT","NT",IF($H$61="NCT","NC",IF('P05'!$D49="NC","NC",IF($H$61="CT","C",'P05'!$D49))))</f>
        <v>C</v>
      </c>
      <c r="M61" s="18" t="str">
        <f>IF('P06'!$D49="NT","NT",IF($H$61="NCT","NC",IF('P06'!$D49="NC","NC",IF($H$61="CT","C",'P06'!$D49))))</f>
        <v>C</v>
      </c>
      <c r="N61" s="18" t="str">
        <f>IF('P07'!$D49="NT","NT",IF($H$61="NCT","NC",IF('P07'!$D49="NC","NC",IF($H$61="CT","C",'P07'!$D49))))</f>
        <v>C</v>
      </c>
      <c r="O61" s="18" t="str">
        <f>IF('P08'!$D49="NT","NT",IF($H$61="NCT","NC",IF('P08'!$D49="NC","NC",IF($H$61="CT","C",'P08'!$D49))))</f>
        <v>C</v>
      </c>
      <c r="P61" s="18" t="str">
        <f>IF('P09'!$D49="NT","NT",IF($H$61="NCT","NC",IF('P09'!$D49="NC","NC",IF($H$61="CT","C",'P09'!$D49))))</f>
        <v>C</v>
      </c>
      <c r="Q61" s="18" t="str">
        <f>IF('P10'!$D49="NT","NT",IF($H$61="NCT","NC",IF('P10'!$D49="NC","NC",IF($H$61="CT","C",'P10'!$D49))))</f>
        <v>C</v>
      </c>
      <c r="R61" s="53"/>
    </row>
    <row r="62" spans="1:18">
      <c r="A62" s="123"/>
      <c r="B62" s="43" t="s">
        <v>125</v>
      </c>
      <c r="C62" s="44" t="s">
        <v>126</v>
      </c>
      <c r="D62" s="43" t="str">
        <f t="shared" si="8"/>
        <v>C</v>
      </c>
      <c r="E62" s="38">
        <f t="shared" si="15"/>
        <v>9</v>
      </c>
      <c r="F62" s="59">
        <f t="shared" si="16"/>
        <v>0</v>
      </c>
      <c r="G62" s="45">
        <f t="shared" si="17"/>
        <v>0</v>
      </c>
      <c r="H62" s="18" t="str">
        <f>'P01'!$D50</f>
        <v>CT</v>
      </c>
      <c r="I62" s="18" t="str">
        <f>IF('P02'!$D50="NT","NT",IF($H$62="NCT","NC",IF('P02'!$D50="NC","NC",IF($H$62="CT","C",'P02'!$D50))))</f>
        <v>C</v>
      </c>
      <c r="J62" s="18" t="str">
        <f>IF('P03'!$D50="NT","NT",IF($H$62="NCT","NC",IF('P03'!$D50="NC","NC",IF($H$62="CT","C",'P03'!$D50))))</f>
        <v>C</v>
      </c>
      <c r="K62" s="18" t="str">
        <f>IF('P04'!$D50="NT","NT",IF($H$62="NCT","NC",IF('P04'!$D50="NC","NC",IF($H$62="CT","C",'P04'!$D50))))</f>
        <v>C</v>
      </c>
      <c r="L62" s="18" t="str">
        <f>IF('P05'!$D50="NT","NT",IF($H$62="NCT","NC",IF('P05'!$D50="NC","NC",IF($H$62="CT","C",'P05'!$D50))))</f>
        <v>C</v>
      </c>
      <c r="M62" s="18" t="str">
        <f>IF('P06'!$D50="NT","NT",IF($H$62="NCT","NC",IF('P06'!$D50="NC","NC",IF($H$62="CT","C",'P06'!$D50))))</f>
        <v>C</v>
      </c>
      <c r="N62" s="18" t="str">
        <f>IF('P07'!$D50="NT","NT",IF($H$62="NCT","NC",IF('P07'!$D50="NC","NC",IF($H$62="CT","C",'P07'!$D50))))</f>
        <v>C</v>
      </c>
      <c r="O62" s="18" t="str">
        <f>IF('P08'!$D50="NT","NT",IF($H$62="NCT","NC",IF('P08'!$D50="NC","NC",IF($H$62="CT","C",'P08'!$D50))))</f>
        <v>C</v>
      </c>
      <c r="P62" s="18" t="str">
        <f>IF('P09'!$D50="NT","NT",IF($H$62="NCT","NC",IF('P09'!$D50="NC","NC",IF($H$62="CT","C",'P09'!$D50))))</f>
        <v>C</v>
      </c>
      <c r="Q62" s="18" t="str">
        <f>IF('P10'!$D50="NT","NT",IF($H$62="NCT","NC",IF('P10'!$D50="NC","NC",IF($H$62="CT","C",'P10'!$D50))))</f>
        <v>C</v>
      </c>
      <c r="R62" s="53"/>
    </row>
    <row r="63" spans="1:18" ht="28.5">
      <c r="A63" s="123"/>
      <c r="B63" s="43" t="s">
        <v>127</v>
      </c>
      <c r="C63" s="44" t="s">
        <v>128</v>
      </c>
      <c r="D63" s="43" t="str">
        <f t="shared" si="8"/>
        <v>C</v>
      </c>
      <c r="E63" s="38">
        <f t="shared" si="15"/>
        <v>10</v>
      </c>
      <c r="F63" s="59">
        <f t="shared" si="16"/>
        <v>0</v>
      </c>
      <c r="G63" s="45">
        <f t="shared" si="17"/>
        <v>0</v>
      </c>
      <c r="H63" s="18" t="str">
        <f>'P01'!$D51</f>
        <v>C</v>
      </c>
      <c r="I63" s="18" t="str">
        <f>IF('P02'!$D51="NT","NT",IF($H$63="NCT","NC",IF('P02'!$D51="NC","NC",IF($H$63="CT","C",'P02'!$D51))))</f>
        <v>C</v>
      </c>
      <c r="J63" s="18" t="str">
        <f>IF('P03'!$D51="NT","NT",IF($H$63="NCT","NC",IF('P03'!$D51="NC","NC",IF($H$63="CT","C",'P03'!$D51))))</f>
        <v>C</v>
      </c>
      <c r="K63" s="18" t="str">
        <f>IF('P04'!$D51="NT","NT",IF($H$63="NCT","NC",IF('P04'!$D51="NC","NC",IF($H$63="CT","C",'P04'!$D51))))</f>
        <v>C</v>
      </c>
      <c r="L63" s="18" t="str">
        <f>IF('P05'!$D51="NT","NT",IF($H$63="NCT","NC",IF('P05'!$D51="NC","NC",IF($H$63="CT","C",'P05'!$D51))))</f>
        <v>C</v>
      </c>
      <c r="M63" s="18" t="str">
        <f>IF('P06'!$D51="NT","NT",IF($H$63="NCT","NC",IF('P06'!$D51="NC","NC",IF($H$63="CT","C",'P06'!$D51))))</f>
        <v>C</v>
      </c>
      <c r="N63" s="18" t="str">
        <f>IF('P07'!$D51="NT","NT",IF($H$63="NCT","NC",IF('P07'!$D51="NC","NC",IF($H$63="CT","C",'P07'!$D51))))</f>
        <v>C</v>
      </c>
      <c r="O63" s="18" t="str">
        <f>IF('P08'!$D51="NT","NT",IF($H$63="NCT","NC",IF('P08'!$D51="NC","NC",IF($H$63="CT","C",'P08'!$D51))))</f>
        <v>C</v>
      </c>
      <c r="P63" s="18" t="str">
        <f>IF('P09'!$D51="NT","NT",IF($H$63="NCT","NC",IF('P09'!$D51="NC","NC",IF($H$63="CT","C",'P09'!$D51))))</f>
        <v>C</v>
      </c>
      <c r="Q63" s="18" t="str">
        <f>IF('P10'!$D51="NT","NT",IF($H$63="NCT","NC",IF('P10'!$D51="NC","NC",IF($H$63="CT","C",'P10'!$D51))))</f>
        <v>C</v>
      </c>
      <c r="R63" s="53"/>
    </row>
    <row r="64" spans="1:18" ht="42.75">
      <c r="A64" s="123"/>
      <c r="B64" s="43" t="s">
        <v>129</v>
      </c>
      <c r="C64" s="44" t="s">
        <v>130</v>
      </c>
      <c r="D64" s="43" t="str">
        <f t="shared" si="8"/>
        <v>NA</v>
      </c>
      <c r="E64" s="38">
        <f t="shared" si="15"/>
        <v>0</v>
      </c>
      <c r="F64" s="59">
        <f t="shared" si="16"/>
        <v>0</v>
      </c>
      <c r="G64" s="45">
        <f t="shared" si="17"/>
        <v>10</v>
      </c>
      <c r="H64" s="18" t="str">
        <f>'P01'!$D52</f>
        <v>NA</v>
      </c>
      <c r="I64" s="18" t="str">
        <f>IF('P02'!$D52="NT","NT",IF($H$64="NCT","NC",IF('P02'!$D52="NC","NC",IF($H$64="CT","C",'P02'!$D52))))</f>
        <v>NA</v>
      </c>
      <c r="J64" s="18" t="str">
        <f>IF('P03'!$D52="NT","NT",IF($H$64="NCT","NC",IF('P03'!$D52="NC","NC",IF($H$64="CT","C",'P03'!$D52))))</f>
        <v>NA</v>
      </c>
      <c r="K64" s="18" t="str">
        <f>IF('P04'!$D52="NT","NT",IF($H$64="NCT","NC",IF('P04'!$D52="NC","NC",IF($H$64="CT","C",'P04'!$D52))))</f>
        <v>NA</v>
      </c>
      <c r="L64" s="18" t="str">
        <f>IF('P05'!$D52="NT","NT",IF($H$64="NCT","NC",IF('P05'!$D52="NC","NC",IF($H$64="CT","C",'P05'!$D52))))</f>
        <v>NA</v>
      </c>
      <c r="M64" s="18" t="str">
        <f>IF('P06'!$D52="NT","NT",IF($H$64="NCT","NC",IF('P06'!$D52="NC","NC",IF($H$64="CT","C",'P06'!$D52))))</f>
        <v>NA</v>
      </c>
      <c r="N64" s="18" t="str">
        <f>IF('P07'!$D52="NT","NT",IF($H$64="NCT","NC",IF('P07'!$D52="NC","NC",IF($H$64="CT","C",'P07'!$D52))))</f>
        <v>NA</v>
      </c>
      <c r="O64" s="18" t="str">
        <f>IF('P08'!$D52="NT","NT",IF($H$64="NCT","NC",IF('P08'!$D52="NC","NC",IF($H$64="CT","C",'P08'!$D52))))</f>
        <v>NA</v>
      </c>
      <c r="P64" s="18" t="str">
        <f>IF('P09'!$D52="NT","NT",IF($H$64="NCT","NC",IF('P09'!$D52="NC","NC",IF($H$64="CT","C",'P09'!$D52))))</f>
        <v>NA</v>
      </c>
      <c r="Q64" s="18" t="str">
        <f>IF('P10'!$D52="NT","NT",IF($H$64="NCT","NC",IF('P10'!$D52="NC","NC",IF($H$64="CT","C",'P10'!$D52))))</f>
        <v>NA</v>
      </c>
      <c r="R64" s="53"/>
    </row>
    <row r="65" spans="1:18" ht="42.75">
      <c r="A65" s="123"/>
      <c r="B65" s="43" t="s">
        <v>131</v>
      </c>
      <c r="C65" s="44" t="s">
        <v>132</v>
      </c>
      <c r="D65" s="43" t="str">
        <f t="shared" si="8"/>
        <v>NA</v>
      </c>
      <c r="E65" s="38">
        <f t="shared" si="15"/>
        <v>0</v>
      </c>
      <c r="F65" s="59">
        <f t="shared" si="16"/>
        <v>0</v>
      </c>
      <c r="G65" s="45">
        <f t="shared" si="17"/>
        <v>10</v>
      </c>
      <c r="H65" s="18" t="str">
        <f>'P01'!$D53</f>
        <v>NA</v>
      </c>
      <c r="I65" s="18" t="str">
        <f>IF('P02'!$D53="NT","NT",IF($H$65="NCT","NC",IF('P02'!$D53="NC","NC",IF($H$65="CT","C",'P02'!$D53))))</f>
        <v>NA</v>
      </c>
      <c r="J65" s="18" t="str">
        <f>IF('P03'!$D53="NT","NT",IF($H$65="NCT","NC",IF('P03'!$D53="NC","NC",IF($H$65="CT","C",'P03'!$D53))))</f>
        <v>NA</v>
      </c>
      <c r="K65" s="18" t="str">
        <f>IF('P04'!$D53="NT","NT",IF($H$65="NCT","NC",IF('P04'!$D53="NC","NC",IF($H$65="CT","C",'P04'!$D53))))</f>
        <v>NA</v>
      </c>
      <c r="L65" s="18" t="str">
        <f>IF('P05'!$D53="NT","NT",IF($H$65="NCT","NC",IF('P05'!$D53="NC","NC",IF($H$65="CT","C",'P05'!$D53))))</f>
        <v>NA</v>
      </c>
      <c r="M65" s="18" t="str">
        <f>IF('P06'!$D53="NT","NT",IF($H$65="NCT","NC",IF('P06'!$D53="NC","NC",IF($H$65="CT","C",'P06'!$D53))))</f>
        <v>NA</v>
      </c>
      <c r="N65" s="18" t="str">
        <f>IF('P07'!$D53="NT","NT",IF($H$65="NCT","NC",IF('P07'!$D53="NC","NC",IF($H$65="CT","C",'P07'!$D53))))</f>
        <v>NA</v>
      </c>
      <c r="O65" s="18" t="str">
        <f>IF('P08'!$D53="NT","NT",IF($H$65="NCT","NC",IF('P08'!$D53="NC","NC",IF($H$65="CT","C",'P08'!$D53))))</f>
        <v>NA</v>
      </c>
      <c r="P65" s="18" t="str">
        <f>IF('P09'!$D53="NT","NT",IF($H$65="NCT","NC",IF('P09'!$D53="NC","NC",IF($H$65="CT","C",'P09'!$D53))))</f>
        <v>NA</v>
      </c>
      <c r="Q65" s="18" t="str">
        <f>IF('P10'!$D53="NT","NT",IF($H$65="NCT","NC",IF('P10'!$D53="NC","NC",IF($H$65="CT","C",'P10'!$D53))))</f>
        <v>NA</v>
      </c>
      <c r="R65" s="53"/>
    </row>
    <row r="66" spans="1:18" ht="42.75">
      <c r="A66" s="123"/>
      <c r="B66" s="43" t="s">
        <v>133</v>
      </c>
      <c r="C66" s="44" t="s">
        <v>134</v>
      </c>
      <c r="D66" s="43" t="str">
        <f t="shared" si="8"/>
        <v>NC</v>
      </c>
      <c r="E66" s="38">
        <f t="shared" si="15"/>
        <v>0</v>
      </c>
      <c r="F66" s="59">
        <f t="shared" si="16"/>
        <v>10</v>
      </c>
      <c r="G66" s="45">
        <f t="shared" si="17"/>
        <v>0</v>
      </c>
      <c r="H66" s="18" t="str">
        <f>'P01'!$D54</f>
        <v>NCT</v>
      </c>
      <c r="I66" s="18" t="str">
        <f>IF('P02'!$D54="NT","NT",IF($H$66="NCT","NC",IF('P02'!$D54="NC","NC",IF($H$66="CT","C",'P02'!$D54))))</f>
        <v>NC</v>
      </c>
      <c r="J66" s="18" t="str">
        <f>IF('P03'!$D54="NT","NT",IF($H$66="NCT","NC",IF('P03'!$D54="NC","NC",IF($H$66="CT","C",'P03'!$D54))))</f>
        <v>NC</v>
      </c>
      <c r="K66" s="18" t="str">
        <f>IF('P04'!$D54="NT","NT",IF($H$66="NCT","NC",IF('P04'!$D54="NC","NC",IF($H$66="CT","C",'P04'!$D54))))</f>
        <v>NC</v>
      </c>
      <c r="L66" s="18" t="str">
        <f>IF('P05'!$D54="NT","NT",IF($H$66="NCT","NC",IF('P05'!$D54="NC","NC",IF($H$66="CT","C",'P05'!$D54))))</f>
        <v>NC</v>
      </c>
      <c r="M66" s="18" t="str">
        <f>IF('P06'!$D54="NT","NT",IF($H$66="NCT","NC",IF('P06'!$D54="NC","NC",IF($H$66="CT","C",'P06'!$D54))))</f>
        <v>NC</v>
      </c>
      <c r="N66" s="18" t="str">
        <f>IF('P07'!$D54="NT","NT",IF($H$66="NCT","NC",IF('P07'!$D54="NC","NC",IF($H$66="CT","C",'P07'!$D54))))</f>
        <v>NC</v>
      </c>
      <c r="O66" s="18" t="str">
        <f>IF('P08'!$D54="NT","NT",IF($H$66="NCT","NC",IF('P08'!$D54="NC","NC",IF($H$66="CT","C",'P08'!$D54))))</f>
        <v>NC</v>
      </c>
      <c r="P66" s="18" t="str">
        <f>IF('P09'!$D54="NT","NT",IF($H$66="NCT","NC",IF('P09'!$D54="NC","NC",IF($H$66="CT","C",'P09'!$D54))))</f>
        <v>NC</v>
      </c>
      <c r="Q66" s="18" t="str">
        <f>IF('P10'!$D54="NT","NT",IF($H$66="NCT","NC",IF('P10'!$D54="NC","NC",IF($H$66="CT","C",'P10'!$D54))))</f>
        <v>NC</v>
      </c>
      <c r="R66" s="53"/>
    </row>
    <row r="67" spans="1:18" ht="28.5">
      <c r="A67" s="123"/>
      <c r="B67" s="43" t="s">
        <v>135</v>
      </c>
      <c r="C67" s="44" t="s">
        <v>136</v>
      </c>
      <c r="D67" s="43" t="str">
        <f t="shared" si="8"/>
        <v>NA</v>
      </c>
      <c r="E67" s="38">
        <f t="shared" si="15"/>
        <v>0</v>
      </c>
      <c r="F67" s="59">
        <f t="shared" si="16"/>
        <v>0</v>
      </c>
      <c r="G67" s="45">
        <f t="shared" si="17"/>
        <v>10</v>
      </c>
      <c r="H67" s="18" t="str">
        <f>'P01'!$D55</f>
        <v>NA</v>
      </c>
      <c r="I67" s="18" t="str">
        <f>IF('P02'!$D55="NT","NT",IF($H$67="NCT","NC",IF('P02'!$D55="NC","NC",IF($H$67="CT","C",'P02'!$D55))))</f>
        <v>NA</v>
      </c>
      <c r="J67" s="18" t="str">
        <f>IF('P03'!$D55="NT","NT",IF($H$67="NCT","NC",IF('P03'!$D55="NC","NC",IF($H$67="CT","C",'P03'!$D55))))</f>
        <v>NA</v>
      </c>
      <c r="K67" s="18" t="str">
        <f>IF('P04'!$D55="NT","NT",IF($H$67="NCT","NC",IF('P04'!$D55="NC","NC",IF($H$67="CT","C",'P04'!$D55))))</f>
        <v>NA</v>
      </c>
      <c r="L67" s="18" t="str">
        <f>IF('P05'!$D55="NT","NT",IF($H$67="NCT","NC",IF('P05'!$D55="NC","NC",IF($H$67="CT","C",'P05'!$D55))))</f>
        <v>NA</v>
      </c>
      <c r="M67" s="18" t="str">
        <f>IF('P06'!$D55="NT","NT",IF($H$67="NCT","NC",IF('P06'!$D55="NC","NC",IF($H$67="CT","C",'P06'!$D55))))</f>
        <v>NA</v>
      </c>
      <c r="N67" s="18" t="str">
        <f>IF('P07'!$D55="NT","NT",IF($H$67="NCT","NC",IF('P07'!$D55="NC","NC",IF($H$67="CT","C",'P07'!$D55))))</f>
        <v>NA</v>
      </c>
      <c r="O67" s="18" t="str">
        <f>IF('P08'!$D55="NT","NT",IF($H$67="NCT","NC",IF('P08'!$D55="NC","NC",IF($H$67="CT","C",'P08'!$D55))))</f>
        <v>NA</v>
      </c>
      <c r="P67" s="18" t="str">
        <f>IF('P09'!$D55="NT","NT",IF($H$67="NCT","NC",IF('P09'!$D55="NC","NC",IF($H$67="CT","C",'P09'!$D55))))</f>
        <v>NA</v>
      </c>
      <c r="Q67" s="18" t="str">
        <f>IF('P10'!$D55="NT","NT",IF($H$67="NCT","NC",IF('P10'!$D55="NC","NC",IF($H$67="CT","C",'P10'!$D55))))</f>
        <v>NA</v>
      </c>
      <c r="R67" s="53"/>
    </row>
    <row r="68" spans="1:18">
      <c r="A68" s="35"/>
      <c r="B68" s="32"/>
      <c r="C68" s="32"/>
      <c r="D68" s="33"/>
      <c r="E68" s="36">
        <f>SUM(E58:E67)</f>
        <v>46</v>
      </c>
      <c r="F68" s="37">
        <f>SUM(F58:F67)</f>
        <v>20</v>
      </c>
      <c r="G68" s="46">
        <f>SUM(G58:G67)</f>
        <v>30</v>
      </c>
      <c r="H68" s="32"/>
      <c r="I68" s="32"/>
      <c r="J68" s="32"/>
      <c r="K68" s="32"/>
      <c r="L68" s="32"/>
      <c r="M68" s="32"/>
      <c r="N68" s="32"/>
      <c r="O68" s="32"/>
      <c r="P68" s="32"/>
      <c r="Q68" s="32"/>
      <c r="R68" s="53"/>
    </row>
    <row r="69" spans="1:18" ht="45" customHeight="1">
      <c r="A69" s="122" t="s">
        <v>137</v>
      </c>
      <c r="B69" s="43" t="s">
        <v>138</v>
      </c>
      <c r="C69" s="44" t="s">
        <v>139</v>
      </c>
      <c r="D69" s="43" t="str">
        <f t="shared" si="8"/>
        <v>NC</v>
      </c>
      <c r="E69" s="38">
        <f>COUNTIF(H69:Q69,"C")</f>
        <v>0</v>
      </c>
      <c r="F69" s="59">
        <f>COUNTIF(H69:Q69,"NC")+COUNTIF(H69:Q69,"NCT")</f>
        <v>10</v>
      </c>
      <c r="G69" s="45">
        <f>COUNTIF(H69:Q69,"NA")</f>
        <v>0</v>
      </c>
      <c r="H69" s="18" t="str">
        <f>'P01'!$D56</f>
        <v>NCT</v>
      </c>
      <c r="I69" s="18" t="str">
        <f>IF('P02'!$D56="NT","NT",IF($H$69="NCT","NC",IF('P02'!$D56="NC","NC",IF($H$69="CT","C",'P02'!$D56))))</f>
        <v>NC</v>
      </c>
      <c r="J69" s="18" t="str">
        <f>IF('P03'!$D56="NT","NT",IF($H$69="NCT","NC",IF('P03'!$D56="NC","NC",IF($H$69="CT","C",'P03'!$D56))))</f>
        <v>NC</v>
      </c>
      <c r="K69" s="18" t="str">
        <f>IF('P04'!$D56="NT","NT",IF($H$69="NCT","NC",IF('P04'!$D56="NC","NC",IF($H$69="CT","C",'P04'!$D56))))</f>
        <v>NC</v>
      </c>
      <c r="L69" s="18" t="str">
        <f>IF('P05'!$D56="NT","NT",IF($H$69="NCT","NC",IF('P05'!$D56="NC","NC",IF($H$69="CT","C",'P05'!$D56))))</f>
        <v>NC</v>
      </c>
      <c r="M69" s="18" t="str">
        <f>IF('P06'!$D56="NT","NT",IF($H$69="NCT","NC",IF('P06'!$D56="NC","NC",IF($H$69="CT","C",'P06'!$D56))))</f>
        <v>NC</v>
      </c>
      <c r="N69" s="18" t="str">
        <f>IF('P07'!$D56="NT","NT",IF($H$69="NCT","NC",IF('P07'!$D56="NC","NC",IF($H$69="CT","C",'P07'!$D56))))</f>
        <v>NC</v>
      </c>
      <c r="O69" s="18" t="str">
        <f>IF('P08'!$D56="NT","NT",IF($H$69="NCT","NC",IF('P08'!$D56="NC","NC",IF($H$69="CT","C",'P08'!$D56))))</f>
        <v>NC</v>
      </c>
      <c r="P69" s="18" t="str">
        <f>IF('P09'!$D56="NT","NT",IF($H$69="NCT","NC",IF('P09'!$D56="NC","NC",IF($H$69="CT","C",'P09'!$D56))))</f>
        <v>NC</v>
      </c>
      <c r="Q69" s="18" t="str">
        <f>IF('P10'!$D56="NT","NT",IF($H$69="NCT","NC",IF('P10'!$D56="NC","NC",IF($H$69="CT","C",'P10'!$D56))))</f>
        <v>NC</v>
      </c>
      <c r="R69" s="53"/>
    </row>
    <row r="70" spans="1:18" ht="42.75">
      <c r="A70" s="123"/>
      <c r="B70" s="43" t="s">
        <v>140</v>
      </c>
      <c r="C70" s="44" t="s">
        <v>141</v>
      </c>
      <c r="D70" s="43" t="str">
        <f t="shared" si="8"/>
        <v>C</v>
      </c>
      <c r="E70" s="38">
        <f>COUNTIF(H70:Q70,"C")</f>
        <v>9</v>
      </c>
      <c r="F70" s="59">
        <f>COUNTIF(H70:Q70,"NC")+COUNTIF(H70:Q70,"NCT")</f>
        <v>0</v>
      </c>
      <c r="G70" s="45">
        <f>COUNTIF(H70:Q70,"NA")</f>
        <v>0</v>
      </c>
      <c r="H70" s="18" t="str">
        <f>'P01'!$D57</f>
        <v>CT</v>
      </c>
      <c r="I70" s="18" t="str">
        <f>IF('P02'!$D57="NT","NT",IF($H$70="NCT","NC",IF('P02'!$D57="NC","NC",IF($H$70="CT","C",'P02'!$D57))))</f>
        <v>C</v>
      </c>
      <c r="J70" s="18" t="str">
        <f>IF('P03'!$D57="NT","NT",IF($H$70="NCT","NC",IF('P03'!$D57="NC","NC",IF($H$70="CT","C",'P03'!$D57))))</f>
        <v>C</v>
      </c>
      <c r="K70" s="18" t="str">
        <f>IF('P04'!$D57="NT","NT",IF($H$70="NCT","NC",IF('P04'!$D57="NC","NC",IF($H$70="CT","C",'P04'!$D57))))</f>
        <v>C</v>
      </c>
      <c r="L70" s="18" t="str">
        <f>IF('P05'!$D57="NT","NT",IF($H$70="NCT","NC",IF('P05'!$D57="NC","NC",IF($H$70="CT","C",'P05'!$D57))))</f>
        <v>C</v>
      </c>
      <c r="M70" s="18" t="str">
        <f>IF('P06'!$D57="NT","NT",IF($H$70="NCT","NC",IF('P06'!$D57="NC","NC",IF($H$70="CT","C",'P06'!$D57))))</f>
        <v>C</v>
      </c>
      <c r="N70" s="18" t="str">
        <f>IF('P07'!$D57="NT","NT",IF($H$70="NCT","NC",IF('P07'!$D57="NC","NC",IF($H$70="CT","C",'P07'!$D57))))</f>
        <v>C</v>
      </c>
      <c r="O70" s="18" t="str">
        <f>IF('P08'!$D57="NT","NT",IF($H$70="NCT","NC",IF('P08'!$D57="NC","NC",IF($H$70="CT","C",'P08'!$D57))))</f>
        <v>C</v>
      </c>
      <c r="P70" s="18" t="str">
        <f>IF('P09'!$D57="NT","NT",IF($H$70="NCT","NC",IF('P09'!$D57="NC","NC",IF($H$70="CT","C",'P09'!$D57))))</f>
        <v>C</v>
      </c>
      <c r="Q70" s="18" t="str">
        <f>IF('P10'!$D57="NT","NT",IF($H$70="NCT","NC",IF('P10'!$D57="NC","NC",IF($H$70="CT","C",'P10'!$D57))))</f>
        <v>C</v>
      </c>
      <c r="R70" s="53"/>
    </row>
    <row r="71" spans="1:18" ht="28.5">
      <c r="A71" s="123"/>
      <c r="B71" s="43" t="s">
        <v>142</v>
      </c>
      <c r="C71" s="44" t="s">
        <v>143</v>
      </c>
      <c r="D71" s="43" t="str">
        <f t="shared" si="8"/>
        <v>NC</v>
      </c>
      <c r="E71" s="38">
        <f>COUNTIF(H71:Q71,"C")</f>
        <v>0</v>
      </c>
      <c r="F71" s="59">
        <f>COUNTIF(H71:Q71,"NC")+COUNTIF(H71:Q71,"NCT")</f>
        <v>10</v>
      </c>
      <c r="G71" s="45">
        <f>COUNTIF(H71:Q71,"NA")</f>
        <v>0</v>
      </c>
      <c r="H71" s="18" t="str">
        <f>'P01'!$D58</f>
        <v>NCT</v>
      </c>
      <c r="I71" s="18" t="str">
        <f>IF('P02'!$D58="NT","NT",IF($H$71="NCT","NC",IF('P02'!$D58="NC","NC",IF($H$71="CT","C",'P02'!$D58))))</f>
        <v>NC</v>
      </c>
      <c r="J71" s="18" t="str">
        <f>IF('P03'!$D58="NT","NT",IF($H$71="NCT","NC",IF('P03'!$D58="NC","NC",IF($H$71="CT","C",'P03'!$D58))))</f>
        <v>NC</v>
      </c>
      <c r="K71" s="18" t="str">
        <f>IF('P04'!$D58="NT","NT",IF($H$71="NCT","NC",IF('P04'!$D58="NC","NC",IF($H$71="CT","C",'P04'!$D58))))</f>
        <v>NC</v>
      </c>
      <c r="L71" s="18" t="str">
        <f>IF('P05'!$D58="NT","NT",IF($H$71="NCT","NC",IF('P05'!$D58="NC","NC",IF($H$71="CT","C",'P05'!$D58))))</f>
        <v>NC</v>
      </c>
      <c r="M71" s="18" t="str">
        <f>IF('P06'!$D58="NT","NT",IF($H$71="NCT","NC",IF('P06'!$D58="NC","NC",IF($H$71="CT","C",'P06'!$D58))))</f>
        <v>NC</v>
      </c>
      <c r="N71" s="18" t="str">
        <f>IF('P07'!$D58="NT","NT",IF($H$71="NCT","NC",IF('P07'!$D58="NC","NC",IF($H$71="CT","C",'P07'!$D58))))</f>
        <v>NC</v>
      </c>
      <c r="O71" s="18" t="str">
        <f>IF('P08'!$D58="NT","NT",IF($H$71="NCT","NC",IF('P08'!$D58="NC","NC",IF($H$71="CT","C",'P08'!$D58))))</f>
        <v>NC</v>
      </c>
      <c r="P71" s="18" t="str">
        <f>IF('P09'!$D58="NT","NT",IF($H$71="NCT","NC",IF('P09'!$D58="NC","NC",IF($H$71="CT","C",'P09'!$D58))))</f>
        <v>NC</v>
      </c>
      <c r="Q71" s="18" t="str">
        <f>IF('P10'!$D58="NT","NT",IF($H$71="NCT","NC",IF('P10'!$D58="NC","NC",IF($H$71="CT","C",'P10'!$D58))))</f>
        <v>NC</v>
      </c>
      <c r="R71" s="53"/>
    </row>
    <row r="72" spans="1:18" ht="28.5">
      <c r="A72" s="123"/>
      <c r="B72" s="43" t="s">
        <v>144</v>
      </c>
      <c r="C72" s="44" t="s">
        <v>145</v>
      </c>
      <c r="D72" s="43" t="str">
        <f t="shared" si="8"/>
        <v>NA</v>
      </c>
      <c r="E72" s="38">
        <f>COUNTIF(H72:Q72,"C")</f>
        <v>0</v>
      </c>
      <c r="F72" s="59">
        <f>COUNTIF(H72:Q72,"NC")+COUNTIF(H72:Q72,"NCT")</f>
        <v>0</v>
      </c>
      <c r="G72" s="45">
        <f>COUNTIF(H72:Q72,"NA")</f>
        <v>10</v>
      </c>
      <c r="H72" s="18" t="str">
        <f>'P01'!$D59</f>
        <v>NA</v>
      </c>
      <c r="I72" s="18" t="str">
        <f>IF('P02'!$D59="NT","NT",IF($H$72="NCT","NC",IF('P02'!$D59="NC","NC",IF($H$72="CT","C",'P02'!$D59))))</f>
        <v>NA</v>
      </c>
      <c r="J72" s="18" t="str">
        <f>IF('P03'!$D59="NT","NT",IF($H$72="NCT","NC",IF('P03'!$D59="NC","NC",IF($H$72="CT","C",'P03'!$D59))))</f>
        <v>NA</v>
      </c>
      <c r="K72" s="18" t="str">
        <f>IF('P04'!$D59="NT","NT",IF($H$72="NCT","NC",IF('P04'!$D59="NC","NC",IF($H$72="CT","C",'P04'!$D59))))</f>
        <v>NA</v>
      </c>
      <c r="L72" s="18" t="str">
        <f>IF('P05'!$D59="NT","NT",IF($H$72="NCT","NC",IF('P05'!$D59="NC","NC",IF($H$72="CT","C",'P05'!$D59))))</f>
        <v>NA</v>
      </c>
      <c r="M72" s="18" t="str">
        <f>IF('P06'!$D59="NT","NT",IF($H$72="NCT","NC",IF('P06'!$D59="NC","NC",IF($H$72="CT","C",'P06'!$D59))))</f>
        <v>NA</v>
      </c>
      <c r="N72" s="18" t="str">
        <f>IF('P07'!$D59="NT","NT",IF($H$72="NCT","NC",IF('P07'!$D59="NC","NC",IF($H$72="CT","C",'P07'!$D59))))</f>
        <v>NA</v>
      </c>
      <c r="O72" s="18" t="str">
        <f>IF('P08'!$D59="NT","NT",IF($H$72="NCT","NC",IF('P08'!$D59="NC","NC",IF($H$72="CT","C",'P08'!$D59))))</f>
        <v>NA</v>
      </c>
      <c r="P72" s="18" t="str">
        <f>IF('P09'!$D59="NT","NT",IF($H$72="NCT","NC",IF('P09'!$D59="NC","NC",IF($H$72="CT","C",'P09'!$D59))))</f>
        <v>NA</v>
      </c>
      <c r="Q72" s="18" t="str">
        <f>IF('P10'!$D59="NT","NT",IF($H$72="NCT","NC",IF('P10'!$D59="NC","NC",IF($H$72="CT","C",'P10'!$D59))))</f>
        <v>NA</v>
      </c>
      <c r="R72" s="53"/>
    </row>
    <row r="73" spans="1:18">
      <c r="A73" s="35"/>
      <c r="B73" s="32"/>
      <c r="C73" s="32"/>
      <c r="D73" s="33"/>
      <c r="E73" s="36">
        <f>SUM(E69:E72)</f>
        <v>9</v>
      </c>
      <c r="F73" s="37">
        <f>SUM(F69:F72)</f>
        <v>20</v>
      </c>
      <c r="G73" s="46">
        <f>SUM(G69:G72)</f>
        <v>10</v>
      </c>
      <c r="H73" s="32"/>
      <c r="I73" s="32"/>
      <c r="J73" s="32"/>
      <c r="K73" s="32"/>
      <c r="L73" s="32"/>
      <c r="M73" s="32"/>
      <c r="N73" s="32"/>
      <c r="O73" s="32"/>
      <c r="P73" s="32"/>
      <c r="Q73" s="32"/>
      <c r="R73" s="53"/>
    </row>
    <row r="74" spans="1:18" ht="45" customHeight="1">
      <c r="A74" s="122" t="s">
        <v>25</v>
      </c>
      <c r="B74" s="43" t="s">
        <v>146</v>
      </c>
      <c r="C74" s="44" t="s">
        <v>147</v>
      </c>
      <c r="D74" s="43" t="str">
        <f t="shared" si="8"/>
        <v>C</v>
      </c>
      <c r="E74" s="38">
        <f t="shared" ref="E74:E87" si="18">COUNTIF(H74:Q74,"C")</f>
        <v>10</v>
      </c>
      <c r="F74" s="39">
        <f t="shared" ref="F74:F87" si="19">COUNTIF(H74:Q74,"NC")</f>
        <v>0</v>
      </c>
      <c r="G74" s="45">
        <f t="shared" ref="G74:G87" si="20">COUNTIF(H74:Q74,"NA")</f>
        <v>0</v>
      </c>
      <c r="H74" s="18" t="str">
        <f>'P01'!$D60</f>
        <v>C</v>
      </c>
      <c r="I74" s="18" t="str">
        <f>IF('P02'!$D60="NT","NT",IF($H$74="NCT","NC",IF('P02'!$D60="NC","NC",IF($H$74="CT","C",'P02'!$D60))))</f>
        <v>C</v>
      </c>
      <c r="J74" s="18" t="str">
        <f>IF('P03'!$D60="NT","NT",IF($H$74="NCT","NC",IF('P03'!$D60="NC","NC",IF($H$74="CT","C",'P03'!$D60))))</f>
        <v>C</v>
      </c>
      <c r="K74" s="18" t="str">
        <f>IF('P04'!$D60="NT","NT",IF($H$74="NCT","NC",IF('P04'!$D60="NC","NC",IF($H$74="CT","C",'P04'!$D60))))</f>
        <v>C</v>
      </c>
      <c r="L74" s="18" t="str">
        <f>IF('P05'!$D60="NT","NT",IF($H$74="NCT","NC",IF('P05'!$D60="NC","NC",IF($H$74="CT","C",'P05'!$D60))))</f>
        <v>C</v>
      </c>
      <c r="M74" s="18" t="str">
        <f>IF('P06'!$D60="NT","NT",IF($H$74="NCT","NC",IF('P06'!$D60="NC","NC",IF($H$74="CT","C",'P06'!$D60))))</f>
        <v>C</v>
      </c>
      <c r="N74" s="18" t="str">
        <f>IF('P07'!$D60="NT","NT",IF($H$74="NCT","NC",IF('P07'!$D60="NC","NC",IF($H$74="CT","C",'P07'!$D60))))</f>
        <v>C</v>
      </c>
      <c r="O74" s="18" t="str">
        <f>IF('P08'!$D60="NT","NT",IF($H$74="NCT","NC",IF('P08'!$D60="NC","NC",IF($H$74="CT","C",'P08'!$D60))))</f>
        <v>C</v>
      </c>
      <c r="P74" s="18" t="str">
        <f>IF('P09'!$D60="NT","NT",IF($H$74="NCT","NC",IF('P09'!$D60="NC","NC",IF($H$74="CT","C",'P09'!$D60))))</f>
        <v>C</v>
      </c>
      <c r="Q74" s="18" t="str">
        <f>IF('P10'!$D60="NT","NT",IF($H$74="NCT","NC",IF('P10'!$D60="NC","NC",IF($H$74="CT","C",'P10'!$D60))))</f>
        <v>C</v>
      </c>
      <c r="R74" s="53"/>
    </row>
    <row r="75" spans="1:18" ht="42.75">
      <c r="A75" s="123"/>
      <c r="B75" s="43" t="s">
        <v>148</v>
      </c>
      <c r="C75" s="44" t="s">
        <v>149</v>
      </c>
      <c r="D75" s="43" t="str">
        <f t="shared" si="8"/>
        <v>NC</v>
      </c>
      <c r="E75" s="38">
        <f t="shared" si="18"/>
        <v>9</v>
      </c>
      <c r="F75" s="39">
        <f t="shared" si="19"/>
        <v>1</v>
      </c>
      <c r="G75" s="45">
        <f t="shared" si="20"/>
        <v>0</v>
      </c>
      <c r="H75" s="18" t="str">
        <f>'P01'!$D61</f>
        <v>C</v>
      </c>
      <c r="I75" s="18" t="str">
        <f>IF('P02'!$D61="NT","NT",IF($H$75="NCT","NC",IF('P02'!$D61="NC","NC",IF($H$75="CT","C",'P02'!$D61))))</f>
        <v>NC</v>
      </c>
      <c r="J75" s="18" t="str">
        <f>IF('P03'!$D61="NT","NT",IF($H$75="NCT","NC",IF('P03'!$D61="NC","NC",IF($H$75="CT","C",'P03'!$D61))))</f>
        <v>C</v>
      </c>
      <c r="K75" s="18" t="str">
        <f>IF('P04'!$D61="NT","NT",IF($H$75="NCT","NC",IF('P04'!$D61="NC","NC",IF($H$75="CT","C",'P04'!$D61))))</f>
        <v>C</v>
      </c>
      <c r="L75" s="18" t="str">
        <f>IF('P05'!$D61="NT","NT",IF($H$75="NCT","NC",IF('P05'!$D61="NC","NC",IF($H$75="CT","C",'P05'!$D61))))</f>
        <v>C</v>
      </c>
      <c r="M75" s="18" t="str">
        <f>IF('P06'!$D61="NT","NT",IF($H$75="NCT","NC",IF('P06'!$D61="NC","NC",IF($H$75="CT","C",'P06'!$D61))))</f>
        <v>C</v>
      </c>
      <c r="N75" s="18" t="str">
        <f>IF('P07'!$D61="NT","NT",IF($H$75="NCT","NC",IF('P07'!$D61="NC","NC",IF($H$75="CT","C",'P07'!$D61))))</f>
        <v>C</v>
      </c>
      <c r="O75" s="18" t="str">
        <f>IF('P08'!$D61="NT","NT",IF($H$75="NCT","NC",IF('P08'!$D61="NC","NC",IF($H$75="CT","C",'P08'!$D61))))</f>
        <v>C</v>
      </c>
      <c r="P75" s="18" t="str">
        <f>IF('P09'!$D61="NT","NT",IF($H$75="NCT","NC",IF('P09'!$D61="NC","NC",IF($H$75="CT","C",'P09'!$D61))))</f>
        <v>C</v>
      </c>
      <c r="Q75" s="18" t="str">
        <f>IF('P10'!$D61="NT","NT",IF($H$75="NCT","NC",IF('P10'!$D61="NC","NC",IF($H$75="CT","C",'P10'!$D61))))</f>
        <v>C</v>
      </c>
      <c r="R75" s="53"/>
    </row>
    <row r="76" spans="1:18" ht="42.75">
      <c r="A76" s="123"/>
      <c r="B76" s="43" t="s">
        <v>150</v>
      </c>
      <c r="C76" s="44" t="s">
        <v>151</v>
      </c>
      <c r="D76" s="43" t="str">
        <f t="shared" ref="D76:D126" si="21">IF(F76&gt;0,"NC",IF(E76&gt;0,"C",IF(G76&gt;0,"NA","NT")))</f>
        <v>C</v>
      </c>
      <c r="E76" s="38">
        <f t="shared" si="18"/>
        <v>10</v>
      </c>
      <c r="F76" s="39">
        <f t="shared" si="19"/>
        <v>0</v>
      </c>
      <c r="G76" s="45">
        <f t="shared" si="20"/>
        <v>0</v>
      </c>
      <c r="H76" s="18" t="str">
        <f>'P01'!$D62</f>
        <v>C</v>
      </c>
      <c r="I76" s="18" t="str">
        <f>IF('P02'!$D62="NT","NT",IF($H$76="NCT","NC",IF('P02'!$D62="NC","NC",IF($H$76="CT","C",'P02'!$D62))))</f>
        <v>C</v>
      </c>
      <c r="J76" s="18" t="str">
        <f>IF('P03'!$D62="NT","NT",IF($H$76="NCT","NC",IF('P03'!$D62="NC","NC",IF($H$76="CT","C",'P03'!$D62))))</f>
        <v>C</v>
      </c>
      <c r="K76" s="18" t="str">
        <f>IF('P04'!$D62="NT","NT",IF($H$76="NCT","NC",IF('P04'!$D62="NC","NC",IF($H$76="CT","C",'P04'!$D62))))</f>
        <v>C</v>
      </c>
      <c r="L76" s="18" t="str">
        <f>IF('P05'!$D62="NT","NT",IF($H$76="NCT","NC",IF('P05'!$D62="NC","NC",IF($H$76="CT","C",'P05'!$D62))))</f>
        <v>C</v>
      </c>
      <c r="M76" s="18" t="str">
        <f>IF('P06'!$D62="NT","NT",IF($H$76="NCT","NC",IF('P06'!$D62="NC","NC",IF($H$76="CT","C",'P06'!$D62))))</f>
        <v>C</v>
      </c>
      <c r="N76" s="18" t="str">
        <f>IF('P07'!$D62="NT","NT",IF($H$76="NCT","NC",IF('P07'!$D62="NC","NC",IF($H$76="CT","C",'P07'!$D62))))</f>
        <v>C</v>
      </c>
      <c r="O76" s="18" t="str">
        <f>IF('P08'!$D62="NT","NT",IF($H$76="NCT","NC",IF('P08'!$D62="NC","NC",IF($H$76="CT","C",'P08'!$D62))))</f>
        <v>C</v>
      </c>
      <c r="P76" s="18" t="str">
        <f>IF('P09'!$D62="NT","NT",IF($H$76="NCT","NC",IF('P09'!$D62="NC","NC",IF($H$76="CT","C",'P09'!$D62))))</f>
        <v>C</v>
      </c>
      <c r="Q76" s="18" t="str">
        <f>IF('P10'!$D62="NT","NT",IF($H$76="NCT","NC",IF('P10'!$D62="NC","NC",IF($H$76="CT","C",'P10'!$D62))))</f>
        <v>C</v>
      </c>
      <c r="R76" s="53"/>
    </row>
    <row r="77" spans="1:18" ht="57">
      <c r="A77" s="123"/>
      <c r="B77" s="43" t="s">
        <v>152</v>
      </c>
      <c r="C77" s="44" t="s">
        <v>153</v>
      </c>
      <c r="D77" s="43" t="str">
        <f t="shared" si="21"/>
        <v>NC</v>
      </c>
      <c r="E77" s="38">
        <f t="shared" si="18"/>
        <v>9</v>
      </c>
      <c r="F77" s="39">
        <f t="shared" si="19"/>
        <v>1</v>
      </c>
      <c r="G77" s="45">
        <f t="shared" si="20"/>
        <v>0</v>
      </c>
      <c r="H77" s="18" t="str">
        <f>'P01'!$D63</f>
        <v>NC</v>
      </c>
      <c r="I77" s="18" t="str">
        <f>IF('P02'!$D63="NT","NT",IF($H$77="NCT","NC",IF('P02'!$D63="NC","NC",IF($H$77="CT","C",'P02'!$D63))))</f>
        <v>C</v>
      </c>
      <c r="J77" s="18" t="str">
        <f>IF('P03'!$D63="NT","NT",IF($H$77="NCT","NC",IF('P03'!$D63="NC","NC",IF($H$77="CT","C",'P03'!$D63))))</f>
        <v>C</v>
      </c>
      <c r="K77" s="18" t="str">
        <f>IF('P04'!$D63="NT","NT",IF($H$77="NCT","NC",IF('P04'!$D63="NC","NC",IF($H$77="CT","C",'P04'!$D63))))</f>
        <v>C</v>
      </c>
      <c r="L77" s="18" t="str">
        <f>IF('P05'!$D63="NT","NT",IF($H$77="NCT","NC",IF('P05'!$D63="NC","NC",IF($H$77="CT","C",'P05'!$D63))))</f>
        <v>C</v>
      </c>
      <c r="M77" s="18" t="str">
        <f>IF('P06'!$D63="NT","NT",IF($H$77="NCT","NC",IF('P06'!$D63="NC","NC",IF($H$77="CT","C",'P06'!$D63))))</f>
        <v>C</v>
      </c>
      <c r="N77" s="18" t="str">
        <f>IF('P07'!$D63="NT","NT",IF($H$77="NCT","NC",IF('P07'!$D63="NC","NC",IF($H$77="CT","C",'P07'!$D63))))</f>
        <v>C</v>
      </c>
      <c r="O77" s="18" t="str">
        <f>IF('P08'!$D63="NT","NT",IF($H$77="NCT","NC",IF('P08'!$D63="NC","NC",IF($H$77="CT","C",'P08'!$D63))))</f>
        <v>C</v>
      </c>
      <c r="P77" s="18" t="str">
        <f>IF('P09'!$D63="NT","NT",IF($H$77="NCT","NC",IF('P09'!$D63="NC","NC",IF($H$77="CT","C",'P09'!$D63))))</f>
        <v>C</v>
      </c>
      <c r="Q77" s="18" t="str">
        <f>IF('P10'!$D63="NT","NT",IF($H$77="NCT","NC",IF('P10'!$D63="NC","NC",IF($H$77="CT","C",'P10'!$D63))))</f>
        <v>C</v>
      </c>
      <c r="R77" s="53"/>
    </row>
    <row r="78" spans="1:18" ht="42.75">
      <c r="A78" s="123"/>
      <c r="B78" s="43" t="s">
        <v>154</v>
      </c>
      <c r="C78" s="44" t="s">
        <v>155</v>
      </c>
      <c r="D78" s="43" t="str">
        <f t="shared" si="21"/>
        <v>C</v>
      </c>
      <c r="E78" s="38">
        <f t="shared" si="18"/>
        <v>10</v>
      </c>
      <c r="F78" s="39">
        <f t="shared" si="19"/>
        <v>0</v>
      </c>
      <c r="G78" s="45">
        <f t="shared" si="20"/>
        <v>0</v>
      </c>
      <c r="H78" s="18" t="str">
        <f>'P01'!$D64</f>
        <v>C</v>
      </c>
      <c r="I78" s="18" t="str">
        <f>IF('P02'!$D64="NT","NT",IF($H$78="NCT","NC",IF('P02'!$D64="NC","NC",IF($H$78="CT","C",'P02'!$D64))))</f>
        <v>C</v>
      </c>
      <c r="J78" s="18" t="str">
        <f>IF('P03'!$D64="NT","NT",IF($H$78="NCT","NC",IF('P03'!$D64="NC","NC",IF($H$78="CT","C",'P03'!$D64))))</f>
        <v>C</v>
      </c>
      <c r="K78" s="18" t="str">
        <f>IF('P04'!$D64="NT","NT",IF($H$78="NCT","NC",IF('P04'!$D64="NC","NC",IF($H$78="CT","C",'P04'!$D64))))</f>
        <v>C</v>
      </c>
      <c r="L78" s="18" t="str">
        <f>IF('P05'!$D64="NT","NT",IF($H$78="NCT","NC",IF('P05'!$D64="NC","NC",IF($H$78="CT","C",'P05'!$D64))))</f>
        <v>C</v>
      </c>
      <c r="M78" s="18" t="str">
        <f>IF('P06'!$D64="NT","NT",IF($H$78="NCT","NC",IF('P06'!$D64="NC","NC",IF($H$78="CT","C",'P06'!$D64))))</f>
        <v>C</v>
      </c>
      <c r="N78" s="18" t="str">
        <f>IF('P07'!$D64="NT","NT",IF($H$78="NCT","NC",IF('P07'!$D64="NC","NC",IF($H$78="CT","C",'P07'!$D64))))</f>
        <v>C</v>
      </c>
      <c r="O78" s="18" t="str">
        <f>IF('P08'!$D64="NT","NT",IF($H$78="NCT","NC",IF('P08'!$D64="NC","NC",IF($H$78="CT","C",'P08'!$D64))))</f>
        <v>C</v>
      </c>
      <c r="P78" s="18" t="str">
        <f>IF('P09'!$D64="NT","NT",IF($H$78="NCT","NC",IF('P09'!$D64="NC","NC",IF($H$78="CT","C",'P09'!$D64))))</f>
        <v>C</v>
      </c>
      <c r="Q78" s="18" t="str">
        <f>IF('P10'!$D64="NT","NT",IF($H$78="NCT","NC",IF('P10'!$D64="NC","NC",IF($H$78="CT","C",'P10'!$D64))))</f>
        <v>C</v>
      </c>
      <c r="R78" s="53"/>
    </row>
    <row r="79" spans="1:18" ht="42.75">
      <c r="A79" s="123"/>
      <c r="B79" s="43" t="s">
        <v>156</v>
      </c>
      <c r="C79" s="44" t="s">
        <v>157</v>
      </c>
      <c r="D79" s="43" t="str">
        <f t="shared" si="21"/>
        <v>NA</v>
      </c>
      <c r="E79" s="38">
        <f t="shared" si="18"/>
        <v>0</v>
      </c>
      <c r="F79" s="39">
        <f t="shared" si="19"/>
        <v>0</v>
      </c>
      <c r="G79" s="45">
        <f t="shared" si="20"/>
        <v>10</v>
      </c>
      <c r="H79" s="18" t="str">
        <f>'P01'!$D65</f>
        <v>NA</v>
      </c>
      <c r="I79" s="18" t="str">
        <f>IF('P02'!$D65="NT","NT",IF($H$79="NCT","NC",IF('P02'!$D65="NC","NC",IF($H$79="CT","C",'P02'!$D65))))</f>
        <v>NA</v>
      </c>
      <c r="J79" s="18" t="str">
        <f>IF('P03'!$D65="NT","NT",IF($H$79="NCT","NC",IF('P03'!$D65="NC","NC",IF($H$79="CT","C",'P03'!$D65))))</f>
        <v>NA</v>
      </c>
      <c r="K79" s="18" t="str">
        <f>IF('P04'!$D65="NT","NT",IF($H$79="NCT","NC",IF('P04'!$D65="NC","NC",IF($H$79="CT","C",'P04'!$D65))))</f>
        <v>NA</v>
      </c>
      <c r="L79" s="18" t="str">
        <f>IF('P05'!$D65="NT","NT",IF($H$79="NCT","NC",IF('P05'!$D65="NC","NC",IF($H$79="CT","C",'P05'!$D65))))</f>
        <v>NA</v>
      </c>
      <c r="M79" s="18" t="str">
        <f>IF('P06'!$D65="NT","NT",IF($H$79="NCT","NC",IF('P06'!$D65="NC","NC",IF($H$79="CT","C",'P06'!$D65))))</f>
        <v>NA</v>
      </c>
      <c r="N79" s="18" t="str">
        <f>IF('P07'!$D65="NT","NT",IF($H$79="NCT","NC",IF('P07'!$D65="NC","NC",IF($H$79="CT","C",'P07'!$D65))))</f>
        <v>NA</v>
      </c>
      <c r="O79" s="18" t="str">
        <f>IF('P08'!$D65="NT","NT",IF($H$79="NCT","NC",IF('P08'!$D65="NC","NC",IF($H$79="CT","C",'P08'!$D65))))</f>
        <v>NA</v>
      </c>
      <c r="P79" s="18" t="str">
        <f>IF('P09'!$D65="NT","NT",IF($H$79="NCT","NC",IF('P09'!$D65="NC","NC",IF($H$79="CT","C",'P09'!$D65))))</f>
        <v>NA</v>
      </c>
      <c r="Q79" s="18" t="str">
        <f>IF('P10'!$D65="NT","NT",IF($H$79="NCT","NC",IF('P10'!$D65="NC","NC",IF($H$79="CT","C",'P10'!$D65))))</f>
        <v>NA</v>
      </c>
      <c r="R79" s="53"/>
    </row>
    <row r="80" spans="1:18" ht="42.75">
      <c r="A80" s="123"/>
      <c r="B80" s="43" t="s">
        <v>158</v>
      </c>
      <c r="C80" s="44" t="s">
        <v>159</v>
      </c>
      <c r="D80" s="43" t="str">
        <f t="shared" si="21"/>
        <v>NC</v>
      </c>
      <c r="E80" s="38">
        <f t="shared" si="18"/>
        <v>0</v>
      </c>
      <c r="F80" s="39">
        <f t="shared" si="19"/>
        <v>9</v>
      </c>
      <c r="G80" s="45">
        <f t="shared" si="20"/>
        <v>0</v>
      </c>
      <c r="H80" s="18" t="str">
        <f>'P01'!$D66</f>
        <v>NCT</v>
      </c>
      <c r="I80" s="18" t="str">
        <f>IF('P02'!$D66="NT","NT",IF($H$80="NCT","NC",IF('P02'!$D66="NC","NC",IF($H$80="CT","C",'P02'!$D66))))</f>
        <v>NC</v>
      </c>
      <c r="J80" s="18" t="str">
        <f>IF('P03'!$D66="NT","NT",IF($H$80="NCT","NC",IF('P03'!$D66="NC","NC",IF($H$80="CT","C",'P03'!$D66))))</f>
        <v>NC</v>
      </c>
      <c r="K80" s="18" t="str">
        <f>IF('P04'!$D66="NT","NT",IF($H$80="NCT","NC",IF('P04'!$D66="NC","NC",IF($H$80="CT","C",'P04'!$D66))))</f>
        <v>NC</v>
      </c>
      <c r="L80" s="18" t="str">
        <f>IF('P05'!$D66="NT","NT",IF($H$80="NCT","NC",IF('P05'!$D66="NC","NC",IF($H$80="CT","C",'P05'!$D66))))</f>
        <v>NC</v>
      </c>
      <c r="M80" s="18" t="str">
        <f>IF('P06'!$D66="NT","NT",IF($H$80="NCT","NC",IF('P06'!$D66="NC","NC",IF($H$80="CT","C",'P06'!$D66))))</f>
        <v>NC</v>
      </c>
      <c r="N80" s="18" t="str">
        <f>IF('P07'!$D66="NT","NT",IF($H$80="NCT","NC",IF('P07'!$D66="NC","NC",IF($H$80="CT","C",'P07'!$D66))))</f>
        <v>NC</v>
      </c>
      <c r="O80" s="18" t="str">
        <f>IF('P08'!$D66="NT","NT",IF($H$80="NCT","NC",IF('P08'!$D66="NC","NC",IF($H$80="CT","C",'P08'!$D66))))</f>
        <v>NC</v>
      </c>
      <c r="P80" s="18" t="str">
        <f>IF('P09'!$D66="NT","NT",IF($H$80="NCT","NC",IF('P09'!$D66="NC","NC",IF($H$80="CT","C",'P09'!$D66))))</f>
        <v>NC</v>
      </c>
      <c r="Q80" s="18" t="str">
        <f>IF('P10'!$D66="NT","NT",IF($H$80="NCT","NC",IF('P10'!$D66="NC","NC",IF($H$80="CT","C",'P10'!$D66))))</f>
        <v>NC</v>
      </c>
      <c r="R80" s="53"/>
    </row>
    <row r="81" spans="1:18" ht="42.75">
      <c r="A81" s="123"/>
      <c r="B81" s="43" t="s">
        <v>160</v>
      </c>
      <c r="C81" s="44" t="s">
        <v>161</v>
      </c>
      <c r="D81" s="43" t="str">
        <f t="shared" si="21"/>
        <v>C</v>
      </c>
      <c r="E81" s="38">
        <f t="shared" si="18"/>
        <v>9</v>
      </c>
      <c r="F81" s="39">
        <f t="shared" si="19"/>
        <v>0</v>
      </c>
      <c r="G81" s="45">
        <f t="shared" si="20"/>
        <v>0</v>
      </c>
      <c r="H81" s="18" t="str">
        <f>'P01'!$D67</f>
        <v>CT</v>
      </c>
      <c r="I81" s="18" t="str">
        <f>IF('P02'!$D67="NT","NT",IF($H$81="NCT","NC",IF('P02'!$D67="NC","NC",IF($H$81="CT","C",'P02'!$D67))))</f>
        <v>C</v>
      </c>
      <c r="J81" s="18" t="str">
        <f>IF('P03'!$D67="NT","NT",IF($H$81="NCT","NC",IF('P03'!$D67="NC","NC",IF($H$81="CT","C",'P03'!$D67))))</f>
        <v>C</v>
      </c>
      <c r="K81" s="18" t="str">
        <f>IF('P04'!$D67="NT","NT",IF($H$81="NCT","NC",IF('P04'!$D67="NC","NC",IF($H$81="CT","C",'P04'!$D67))))</f>
        <v>C</v>
      </c>
      <c r="L81" s="18" t="str">
        <f>IF('P05'!$D67="NT","NT",IF($H$81="NCT","NC",IF('P05'!$D67="NC","NC",IF($H$81="CT","C",'P05'!$D67))))</f>
        <v>C</v>
      </c>
      <c r="M81" s="18" t="str">
        <f>IF('P06'!$D67="NT","NT",IF($H$81="NCT","NC",IF('P06'!$D67="NC","NC",IF($H$81="CT","C",'P06'!$D67))))</f>
        <v>C</v>
      </c>
      <c r="N81" s="18" t="str">
        <f>IF('P07'!$D67="NT","NT",IF($H$81="NCT","NC",IF('P07'!$D67="NC","NC",IF($H$81="CT","C",'P07'!$D67))))</f>
        <v>C</v>
      </c>
      <c r="O81" s="18" t="str">
        <f>IF('P08'!$D67="NT","NT",IF($H$81="NCT","NC",IF('P08'!$D67="NC","NC",IF($H$81="CT","C",'P08'!$D67))))</f>
        <v>C</v>
      </c>
      <c r="P81" s="18" t="str">
        <f>IF('P09'!$D67="NT","NT",IF($H$81="NCT","NC",IF('P09'!$D67="NC","NC",IF($H$81="CT","C",'P09'!$D67))))</f>
        <v>C</v>
      </c>
      <c r="Q81" s="18" t="str">
        <f>IF('P10'!$D67="NT","NT",IF($H$81="NCT","NC",IF('P10'!$D67="NC","NC",IF($H$81="CT","C",'P10'!$D67))))</f>
        <v>C</v>
      </c>
      <c r="R81" s="53"/>
    </row>
    <row r="82" spans="1:18" ht="42.75">
      <c r="A82" s="123"/>
      <c r="B82" s="43" t="s">
        <v>162</v>
      </c>
      <c r="C82" s="44" t="s">
        <v>163</v>
      </c>
      <c r="D82" s="43" t="str">
        <f t="shared" si="21"/>
        <v>C</v>
      </c>
      <c r="E82" s="38">
        <f t="shared" si="18"/>
        <v>10</v>
      </c>
      <c r="F82" s="39">
        <f t="shared" si="19"/>
        <v>0</v>
      </c>
      <c r="G82" s="45">
        <f t="shared" si="20"/>
        <v>0</v>
      </c>
      <c r="H82" s="18" t="str">
        <f>'P01'!$D68</f>
        <v>C</v>
      </c>
      <c r="I82" s="18" t="str">
        <f>IF('P02'!$D68="NT","NT",IF($H$82="NCT","NC",IF('P02'!$D68="NC","NC",IF($H$82="CT","C",'P02'!$D68))))</f>
        <v>C</v>
      </c>
      <c r="J82" s="18" t="str">
        <f>IF('P03'!$D68="NT","NT",IF($H$82="NCT","NC",IF('P03'!$D68="NC","NC",IF($H$82="CT","C",'P03'!$D68))))</f>
        <v>C</v>
      </c>
      <c r="K82" s="18" t="str">
        <f>IF('P04'!$D68="NT","NT",IF($H$82="NCT","NC",IF('P04'!$D68="NC","NC",IF($H$82="CT","C",'P04'!$D68))))</f>
        <v>C</v>
      </c>
      <c r="L82" s="18" t="str">
        <f>IF('P05'!$D68="NT","NT",IF($H$82="NCT","NC",IF('P05'!$D68="NC","NC",IF($H$82="CT","C",'P05'!$D68))))</f>
        <v>C</v>
      </c>
      <c r="M82" s="18" t="str">
        <f>IF('P06'!$D68="NT","NT",IF($H$82="NCT","NC",IF('P06'!$D68="NC","NC",IF($H$82="CT","C",'P06'!$D68))))</f>
        <v>C</v>
      </c>
      <c r="N82" s="18" t="str">
        <f>IF('P07'!$D68="NT","NT",IF($H$82="NCT","NC",IF('P07'!$D68="NC","NC",IF($H$82="CT","C",'P07'!$D68))))</f>
        <v>C</v>
      </c>
      <c r="O82" s="18" t="str">
        <f>IF('P08'!$D68="NT","NT",IF($H$82="NCT","NC",IF('P08'!$D68="NC","NC",IF($H$82="CT","C",'P08'!$D68))))</f>
        <v>C</v>
      </c>
      <c r="P82" s="18" t="str">
        <f>IF('P09'!$D68="NT","NT",IF($H$82="NCT","NC",IF('P09'!$D68="NC","NC",IF($H$82="CT","C",'P09'!$D68))))</f>
        <v>C</v>
      </c>
      <c r="Q82" s="18" t="str">
        <f>IF('P10'!$D68="NT","NT",IF($H$82="NCT","NC",IF('P10'!$D68="NC","NC",IF($H$82="CT","C",'P10'!$D68))))</f>
        <v>C</v>
      </c>
      <c r="R82" s="53"/>
    </row>
    <row r="83" spans="1:18" ht="57">
      <c r="A83" s="123"/>
      <c r="B83" s="43" t="s">
        <v>164</v>
      </c>
      <c r="C83" s="44" t="s">
        <v>165</v>
      </c>
      <c r="D83" s="43" t="str">
        <f t="shared" si="21"/>
        <v>C</v>
      </c>
      <c r="E83" s="38">
        <f t="shared" si="18"/>
        <v>10</v>
      </c>
      <c r="F83" s="39">
        <f t="shared" si="19"/>
        <v>0</v>
      </c>
      <c r="G83" s="45">
        <f t="shared" si="20"/>
        <v>0</v>
      </c>
      <c r="H83" s="18" t="str">
        <f>'P01'!$D69</f>
        <v>C</v>
      </c>
      <c r="I83" s="18" t="str">
        <f>IF('P02'!$D69="NT","NT",IF($H$83="NCT","NC",IF('P02'!$D69="NC","NC",IF($H$83="CT","C",'P02'!$D69))))</f>
        <v>C</v>
      </c>
      <c r="J83" s="18" t="str">
        <f>IF('P03'!$D69="NT","NT",IF($H$83="NCT","NC",IF('P03'!$D69="NC","NC",IF($H$83="CT","C",'P03'!$D69))))</f>
        <v>C</v>
      </c>
      <c r="K83" s="18" t="str">
        <f>IF('P04'!$D69="NT","NT",IF($H$83="NCT","NC",IF('P04'!$D69="NC","NC",IF($H$83="CT","C",'P04'!$D69))))</f>
        <v>C</v>
      </c>
      <c r="L83" s="18" t="str">
        <f>IF('P05'!$D69="NT","NT",IF($H$83="NCT","NC",IF('P05'!$D69="NC","NC",IF($H$83="CT","C",'P05'!$D69))))</f>
        <v>C</v>
      </c>
      <c r="M83" s="18" t="str">
        <f>IF('P06'!$D69="NT","NT",IF($H$83="NCT","NC",IF('P06'!$D69="NC","NC",IF($H$83="CT","C",'P06'!$D69))))</f>
        <v>C</v>
      </c>
      <c r="N83" s="18" t="str">
        <f>IF('P07'!$D69="NT","NT",IF($H$83="NCT","NC",IF('P07'!$D69="NC","NC",IF($H$83="CT","C",'P07'!$D69))))</f>
        <v>C</v>
      </c>
      <c r="O83" s="18" t="str">
        <f>IF('P08'!$D69="NT","NT",IF($H$83="NCT","NC",IF('P08'!$D69="NC","NC",IF($H$83="CT","C",'P08'!$D69))))</f>
        <v>C</v>
      </c>
      <c r="P83" s="18" t="str">
        <f>IF('P09'!$D69="NT","NT",IF($H$83="NCT","NC",IF('P09'!$D69="NC","NC",IF($H$83="CT","C",'P09'!$D69))))</f>
        <v>C</v>
      </c>
      <c r="Q83" s="18" t="str">
        <f>IF('P10'!$D69="NT","NT",IF($H$83="NCT","NC",IF('P10'!$D69="NC","NC",IF($H$83="CT","C",'P10'!$D69))))</f>
        <v>C</v>
      </c>
      <c r="R83" s="53"/>
    </row>
    <row r="84" spans="1:18" ht="85.5">
      <c r="A84" s="123"/>
      <c r="B84" s="43" t="s">
        <v>166</v>
      </c>
      <c r="C84" s="44" t="s">
        <v>245</v>
      </c>
      <c r="D84" s="43" t="str">
        <f t="shared" si="21"/>
        <v>NC</v>
      </c>
      <c r="E84" s="38">
        <f t="shared" si="18"/>
        <v>0</v>
      </c>
      <c r="F84" s="39">
        <f t="shared" si="19"/>
        <v>9</v>
      </c>
      <c r="G84" s="45">
        <f t="shared" si="20"/>
        <v>0</v>
      </c>
      <c r="H84" s="18" t="str">
        <f>'P01'!$D70</f>
        <v>NCT</v>
      </c>
      <c r="I84" s="18" t="str">
        <f>IF('P02'!$D70="NT","NT",IF($H$84="NCT","NC",IF('P02'!$D70="NC","NC",IF($H$84="CT","C",'P02'!$D70))))</f>
        <v>NC</v>
      </c>
      <c r="J84" s="18" t="str">
        <f>IF('P03'!$D70="NT","NT",IF($H$84="NCT","NC",IF('P03'!$D70="NC","NC",IF($H$84="CT","C",'P03'!$D70))))</f>
        <v>NC</v>
      </c>
      <c r="K84" s="18" t="str">
        <f>IF('P04'!$D70="NT","NT",IF($H$84="NCT","NC",IF('P04'!$D70="NC","NC",IF($H$84="CT","C",'P04'!$D70))))</f>
        <v>NC</v>
      </c>
      <c r="L84" s="18" t="str">
        <f>IF('P05'!$D70="NT","NT",IF($H$84="NCT","NC",IF('P05'!$D70="NC","NC",IF($H$84="CT","C",'P05'!$D70))))</f>
        <v>NC</v>
      </c>
      <c r="M84" s="18" t="str">
        <f>IF('P06'!$D70="NT","NT",IF($H$84="NCT","NC",IF('P06'!$D70="NC","NC",IF($H$84="CT","C",'P06'!$D70))))</f>
        <v>NC</v>
      </c>
      <c r="N84" s="18" t="str">
        <f>IF('P07'!$D70="NT","NT",IF($H$84="NCT","NC",IF('P07'!$D70="NC","NC",IF($H$84="CT","C",'P07'!$D70))))</f>
        <v>NC</v>
      </c>
      <c r="O84" s="18" t="str">
        <f>IF('P08'!$D70="NT","NT",IF($H$84="NCT","NC",IF('P08'!$D70="NC","NC",IF($H$84="CT","C",'P08'!$D70))))</f>
        <v>NC</v>
      </c>
      <c r="P84" s="18" t="str">
        <f>IF('P09'!$D70="NT","NT",IF($H$84="NCT","NC",IF('P09'!$D70="NC","NC",IF($H$84="CT","C",'P09'!$D70))))</f>
        <v>NC</v>
      </c>
      <c r="Q84" s="18" t="str">
        <f>IF('P10'!$D70="NT","NT",IF($H$84="NCT","NC",IF('P10'!$D70="NC","NC",IF($H$84="CT","C",'P10'!$D70))))</f>
        <v>NC</v>
      </c>
      <c r="R84" s="53"/>
    </row>
    <row r="85" spans="1:18" ht="57">
      <c r="A85" s="123"/>
      <c r="B85" s="43" t="s">
        <v>167</v>
      </c>
      <c r="C85" s="44" t="s">
        <v>168</v>
      </c>
      <c r="D85" s="43" t="str">
        <f t="shared" si="21"/>
        <v>NC</v>
      </c>
      <c r="E85" s="38">
        <f t="shared" si="18"/>
        <v>9</v>
      </c>
      <c r="F85" s="39">
        <f t="shared" si="19"/>
        <v>1</v>
      </c>
      <c r="G85" s="45">
        <f t="shared" si="20"/>
        <v>0</v>
      </c>
      <c r="H85" s="18" t="str">
        <f>'P01'!$D71</f>
        <v>NC</v>
      </c>
      <c r="I85" s="18" t="str">
        <f>IF('P02'!$D71="NT","NT",IF($H$85="NCT","NC",IF('P02'!$D71="NC","NC",IF($H$85="CT","C",'P02'!$D71))))</f>
        <v>C</v>
      </c>
      <c r="J85" s="18" t="str">
        <f>IF('P03'!$D71="NT","NT",IF($H$85="NCT","NC",IF('P03'!$D71="NC","NC",IF($H$85="CT","C",'P03'!$D71))))</f>
        <v>C</v>
      </c>
      <c r="K85" s="18" t="str">
        <f>IF('P04'!$D71="NT","NT",IF($H$85="NCT","NC",IF('P04'!$D71="NC","NC",IF($H$85="CT","C",'P04'!$D71))))</f>
        <v>C</v>
      </c>
      <c r="L85" s="18" t="str">
        <f>IF('P05'!$D71="NT","NT",IF($H$85="NCT","NC",IF('P05'!$D71="NC","NC",IF($H$85="CT","C",'P05'!$D71))))</f>
        <v>C</v>
      </c>
      <c r="M85" s="18" t="str">
        <f>IF('P06'!$D71="NT","NT",IF($H$85="NCT","NC",IF('P06'!$D71="NC","NC",IF($H$85="CT","C",'P06'!$D71))))</f>
        <v>C</v>
      </c>
      <c r="N85" s="18" t="str">
        <f>IF('P07'!$D71="NT","NT",IF($H$85="NCT","NC",IF('P07'!$D71="NC","NC",IF($H$85="CT","C",'P07'!$D71))))</f>
        <v>C</v>
      </c>
      <c r="O85" s="18" t="str">
        <f>IF('P08'!$D71="NT","NT",IF($H$85="NCT","NC",IF('P08'!$D71="NC","NC",IF($H$85="CT","C",'P08'!$D71))))</f>
        <v>C</v>
      </c>
      <c r="P85" s="18" t="str">
        <f>IF('P09'!$D71="NT","NT",IF($H$85="NCT","NC",IF('P09'!$D71="NC","NC",IF($H$85="CT","C",'P09'!$D71))))</f>
        <v>C</v>
      </c>
      <c r="Q85" s="18" t="str">
        <f>IF('P10'!$D71="NT","NT",IF($H$85="NCT","NC",IF('P10'!$D71="NC","NC",IF($H$85="CT","C",'P10'!$D71))))</f>
        <v>C</v>
      </c>
      <c r="R85" s="53"/>
    </row>
    <row r="86" spans="1:18" ht="71.25">
      <c r="A86" s="123"/>
      <c r="B86" s="43" t="s">
        <v>169</v>
      </c>
      <c r="C86" s="44" t="s">
        <v>170</v>
      </c>
      <c r="D86" s="43" t="str">
        <f t="shared" si="21"/>
        <v>NA</v>
      </c>
      <c r="E86" s="38">
        <f t="shared" si="18"/>
        <v>0</v>
      </c>
      <c r="F86" s="39">
        <f t="shared" si="19"/>
        <v>0</v>
      </c>
      <c r="G86" s="45">
        <f t="shared" si="20"/>
        <v>10</v>
      </c>
      <c r="H86" s="18" t="str">
        <f>'P01'!$D72</f>
        <v>NA</v>
      </c>
      <c r="I86" s="18" t="str">
        <f>IF('P02'!$D72="NT","NT",IF($H$86="NCT","NC",IF('P02'!$D72="NC","NC",IF($H$86="CT","C",'P02'!$D72))))</f>
        <v>NA</v>
      </c>
      <c r="J86" s="18" t="str">
        <f>IF('P03'!$D72="NT","NT",IF($H$86="NCT","NC",IF('P03'!$D72="NC","NC",IF($H$86="CT","C",'P03'!$D72))))</f>
        <v>NA</v>
      </c>
      <c r="K86" s="18" t="str">
        <f>IF('P04'!$D72="NT","NT",IF($H$86="NCT","NC",IF('P04'!$D72="NC","NC",IF($H$86="CT","C",'P04'!$D72))))</f>
        <v>NA</v>
      </c>
      <c r="L86" s="18" t="str">
        <f>IF('P05'!$D72="NT","NT",IF($H$86="NCT","NC",IF('P05'!$D72="NC","NC",IF($H$86="CT","C",'P05'!$D72))))</f>
        <v>NA</v>
      </c>
      <c r="M86" s="18" t="str">
        <f>IF('P06'!$D72="NT","NT",IF($H$86="NCT","NC",IF('P06'!$D72="NC","NC",IF($H$86="CT","C",'P06'!$D72))))</f>
        <v>NA</v>
      </c>
      <c r="N86" s="18" t="str">
        <f>IF('P07'!$D72="NT","NT",IF($H$86="NCT","NC",IF('P07'!$D72="NC","NC",IF($H$86="CT","C",'P07'!$D72))))</f>
        <v>NA</v>
      </c>
      <c r="O86" s="18" t="str">
        <f>IF('P08'!$D72="NT","NT",IF($H$86="NCT","NC",IF('P08'!$D72="NC","NC",IF($H$86="CT","C",'P08'!$D72))))</f>
        <v>NA</v>
      </c>
      <c r="P86" s="18" t="str">
        <f>IF('P09'!$D72="NT","NT",IF($H$86="NCT","NC",IF('P09'!$D72="NC","NC",IF($H$86="CT","C",'P09'!$D72))))</f>
        <v>NA</v>
      </c>
      <c r="Q86" s="18" t="str">
        <f>IF('P10'!$D72="NT","NT",IF($H$86="NCT","NC",IF('P10'!$D72="NC","NC",IF($H$86="CT","C",'P10'!$D72))))</f>
        <v>NA</v>
      </c>
      <c r="R86" s="53"/>
    </row>
    <row r="87" spans="1:18" ht="57">
      <c r="A87" s="123"/>
      <c r="B87" s="43" t="s">
        <v>171</v>
      </c>
      <c r="C87" s="44" t="s">
        <v>172</v>
      </c>
      <c r="D87" s="43" t="str">
        <f t="shared" si="21"/>
        <v>NA</v>
      </c>
      <c r="E87" s="38">
        <f t="shared" si="18"/>
        <v>0</v>
      </c>
      <c r="F87" s="39">
        <f t="shared" si="19"/>
        <v>0</v>
      </c>
      <c r="G87" s="45">
        <f t="shared" si="20"/>
        <v>10</v>
      </c>
      <c r="H87" s="18" t="str">
        <f>'P01'!$D73</f>
        <v>NA</v>
      </c>
      <c r="I87" s="18" t="str">
        <f>IF('P02'!$D73="NT","NT",IF($H$87="NCT","NC",IF('P02'!$D73="NC","NC",IF($H$87="CT","C",'P02'!$D73))))</f>
        <v>NA</v>
      </c>
      <c r="J87" s="18" t="str">
        <f>IF('P03'!$D73="NT","NT",IF($H$87="NCT","NC",IF('P03'!$D73="NC","NC",IF($H$87="CT","C",'P03'!$D73))))</f>
        <v>NA</v>
      </c>
      <c r="K87" s="18" t="str">
        <f>IF('P04'!$D73="NT","NT",IF($H$87="NCT","NC",IF('P04'!$D73="NC","NC",IF($H$87="CT","C",'P04'!$D73))))</f>
        <v>NA</v>
      </c>
      <c r="L87" s="18" t="str">
        <f>IF('P05'!$D73="NT","NT",IF($H$87="NCT","NC",IF('P05'!$D73="NC","NC",IF($H$87="CT","C",'P05'!$D73))))</f>
        <v>NA</v>
      </c>
      <c r="M87" s="18" t="str">
        <f>IF('P06'!$D73="NT","NT",IF($H$87="NCT","NC",IF('P06'!$D73="NC","NC",IF($H$87="CT","C",'P06'!$D73))))</f>
        <v>NA</v>
      </c>
      <c r="N87" s="18" t="str">
        <f>IF('P07'!$D73="NT","NT",IF($H$87="NCT","NC",IF('P07'!$D73="NC","NC",IF($H$87="CT","C",'P07'!$D73))))</f>
        <v>NA</v>
      </c>
      <c r="O87" s="18" t="str">
        <f>IF('P08'!$D73="NT","NT",IF($H$87="NCT","NC",IF('P08'!$D73="NC","NC",IF($H$87="CT","C",'P08'!$D73))))</f>
        <v>NA</v>
      </c>
      <c r="P87" s="18" t="str">
        <f>IF('P09'!$D73="NT","NT",IF($H$87="NCT","NC",IF('P09'!$D73="NC","NC",IF($H$87="CT","C",'P09'!$D73))))</f>
        <v>NA</v>
      </c>
      <c r="Q87" s="18" t="str">
        <f>IF('P10'!$D73="NT","NT",IF($H$87="NCT","NC",IF('P10'!$D73="NC","NC",IF($H$87="CT","C",'P10'!$D73))))</f>
        <v>NA</v>
      </c>
      <c r="R87" s="53"/>
    </row>
    <row r="88" spans="1:18">
      <c r="A88" s="35"/>
      <c r="B88" s="32"/>
      <c r="C88" s="32"/>
      <c r="D88" s="33"/>
      <c r="E88" s="36">
        <f>SUM(E74:E87)</f>
        <v>86</v>
      </c>
      <c r="F88" s="37">
        <f>SUM(F74:F87)</f>
        <v>21</v>
      </c>
      <c r="G88" s="46">
        <f>SUM(G74:G87)</f>
        <v>30</v>
      </c>
      <c r="H88" s="32"/>
      <c r="I88" s="32"/>
      <c r="J88" s="32"/>
      <c r="K88" s="32"/>
      <c r="L88" s="32"/>
      <c r="M88" s="32"/>
      <c r="N88" s="32"/>
      <c r="O88" s="32"/>
      <c r="P88" s="32"/>
      <c r="Q88" s="32"/>
      <c r="R88" s="53"/>
    </row>
    <row r="89" spans="1:18" ht="30" customHeight="1">
      <c r="A89" s="122" t="s">
        <v>26</v>
      </c>
      <c r="B89" s="43" t="s">
        <v>173</v>
      </c>
      <c r="C89" s="44" t="s">
        <v>174</v>
      </c>
      <c r="D89" s="43" t="str">
        <f t="shared" si="21"/>
        <v>NC</v>
      </c>
      <c r="E89" s="38">
        <f t="shared" ref="E89:E101" si="22">COUNTIF(H89:Q89,"C")</f>
        <v>8</v>
      </c>
      <c r="F89" s="39">
        <f t="shared" ref="F89:F101" si="23">COUNTIF(H89:Q89,"NC")</f>
        <v>1</v>
      </c>
      <c r="G89" s="45">
        <f t="shared" ref="G89:G101" si="24">COUNTIF(H89:Q89,"NA")</f>
        <v>0</v>
      </c>
      <c r="H89" s="18" t="str">
        <f>'P01'!$D74</f>
        <v>CT</v>
      </c>
      <c r="I89" s="18" t="str">
        <f>IF('P02'!$D74="NT","NT",IF($H$89="NCT","NC",IF('P02'!$D74="NC","NC",IF($H$89="CT","C",'P02'!$D74))))</f>
        <v>NC</v>
      </c>
      <c r="J89" s="18" t="str">
        <f>IF('P03'!$D74="NT","NT",IF($H$89="NCT","NC",IF('P03'!$D74="NC","NC",IF($H$89="CT","C",'P03'!$D74))))</f>
        <v>C</v>
      </c>
      <c r="K89" s="18" t="str">
        <f>IF('P04'!$D74="NT","NT",IF($H$89="NCT","NC",IF('P04'!$D74="NC","NC",IF($H$89="CT","C",'P04'!$D74))))</f>
        <v>C</v>
      </c>
      <c r="L89" s="18" t="str">
        <f>IF('P05'!$D74="NT","NT",IF($H$89="NCT","NC",IF('P05'!$D74="NC","NC",IF($H$89="CT","C",'P05'!$D74))))</f>
        <v>C</v>
      </c>
      <c r="M89" s="18" t="str">
        <f>IF('P06'!$D74="NT","NT",IF($H$89="NCT","NC",IF('P06'!$D74="NC","NC",IF($H$89="CT","C",'P06'!$D74))))</f>
        <v>C</v>
      </c>
      <c r="N89" s="18" t="str">
        <f>IF('P07'!$D74="NT","NT",IF($H$89="NCT","NC",IF('P07'!$D74="NC","NC",IF($H$89="CT","C",'P07'!$D74))))</f>
        <v>C</v>
      </c>
      <c r="O89" s="18" t="str">
        <f>IF('P08'!$D74="NT","NT",IF($H$89="NCT","NC",IF('P08'!$D74="NC","NC",IF($H$89="CT","C",'P08'!$D74))))</f>
        <v>C</v>
      </c>
      <c r="P89" s="18" t="str">
        <f>IF('P09'!$D74="NT","NT",IF($H$89="NCT","NC",IF('P09'!$D74="NC","NC",IF($H$89="CT","C",'P09'!$D74))))</f>
        <v>C</v>
      </c>
      <c r="Q89" s="18" t="str">
        <f>IF('P10'!$D74="NT","NT",IF($H$89="NCT","NC",IF('P10'!$D74="NC","NC",IF($H$89="CT","C",'P10'!$D74))))</f>
        <v>C</v>
      </c>
      <c r="R89" s="53"/>
    </row>
    <row r="90" spans="1:18" ht="42.75">
      <c r="A90" s="123"/>
      <c r="B90" s="43" t="s">
        <v>175</v>
      </c>
      <c r="C90" s="44" t="s">
        <v>176</v>
      </c>
      <c r="D90" s="43" t="str">
        <f t="shared" si="21"/>
        <v>NC</v>
      </c>
      <c r="E90" s="38">
        <f t="shared" si="22"/>
        <v>0</v>
      </c>
      <c r="F90" s="39">
        <f t="shared" si="23"/>
        <v>9</v>
      </c>
      <c r="G90" s="45">
        <f t="shared" si="24"/>
        <v>0</v>
      </c>
      <c r="H90" s="18" t="str">
        <f>'P01'!$D75</f>
        <v>NCT</v>
      </c>
      <c r="I90" s="18" t="str">
        <f>IF('P02'!$D75="NT","NT",IF($H$90="NCT","NC",IF('P02'!$D75="NC","NC",IF($H$90="CT","C",'P02'!$D75))))</f>
        <v>NC</v>
      </c>
      <c r="J90" s="18" t="str">
        <f>IF('P03'!$D75="NT","NT",IF($H$90="NCT","NC",IF('P03'!$D75="NC","NC",IF($H$90="CT","C",'P03'!$D75))))</f>
        <v>NC</v>
      </c>
      <c r="K90" s="18" t="str">
        <f>IF('P04'!$D75="NT","NT",IF($H$90="NCT","NC",IF('P04'!$D75="NC","NC",IF($H$90="CT","C",'P04'!$D75))))</f>
        <v>NC</v>
      </c>
      <c r="L90" s="18" t="str">
        <f>IF('P05'!$D75="NT","NT",IF($H$90="NCT","NC",IF('P05'!$D75="NC","NC",IF($H$90="CT","C",'P05'!$D75))))</f>
        <v>NC</v>
      </c>
      <c r="M90" s="18" t="str">
        <f>IF('P06'!$D75="NT","NT",IF($H$90="NCT","NC",IF('P06'!$D75="NC","NC",IF($H$90="CT","C",'P06'!$D75))))</f>
        <v>NC</v>
      </c>
      <c r="N90" s="18" t="str">
        <f>IF('P07'!$D75="NT","NT",IF($H$90="NCT","NC",IF('P07'!$D75="NC","NC",IF($H$90="CT","C",'P07'!$D75))))</f>
        <v>NC</v>
      </c>
      <c r="O90" s="18" t="str">
        <f>IF('P08'!$D75="NT","NT",IF($H$90="NCT","NC",IF('P08'!$D75="NC","NC",IF($H$90="CT","C",'P08'!$D75))))</f>
        <v>NC</v>
      </c>
      <c r="P90" s="18" t="str">
        <f>IF('P09'!$D75="NT","NT",IF($H$90="NCT","NC",IF('P09'!$D75="NC","NC",IF($H$90="CT","C",'P09'!$D75))))</f>
        <v>NC</v>
      </c>
      <c r="Q90" s="18" t="str">
        <f>IF('P10'!$D75="NT","NT",IF($H$90="NCT","NC",IF('P10'!$D75="NC","NC",IF($H$90="CT","C",'P10'!$D75))))</f>
        <v>NC</v>
      </c>
      <c r="R90" s="53"/>
    </row>
    <row r="91" spans="1:18" ht="71.25">
      <c r="A91" s="123"/>
      <c r="B91" s="43" t="s">
        <v>177</v>
      </c>
      <c r="C91" s="44" t="s">
        <v>178</v>
      </c>
      <c r="D91" s="43" t="str">
        <f t="shared" si="21"/>
        <v>C</v>
      </c>
      <c r="E91" s="38">
        <f t="shared" si="22"/>
        <v>9</v>
      </c>
      <c r="F91" s="39">
        <f t="shared" si="23"/>
        <v>0</v>
      </c>
      <c r="G91" s="45">
        <f t="shared" si="24"/>
        <v>0</v>
      </c>
      <c r="H91" s="18" t="str">
        <f>'P01'!$D76</f>
        <v>CT</v>
      </c>
      <c r="I91" s="18" t="str">
        <f>IF('P02'!$D76="NT","NT",IF($H$91="NCT","NC",IF('P02'!$D76="NC","NC",IF($H$91="CT","C",'P02'!$D76))))</f>
        <v>C</v>
      </c>
      <c r="J91" s="18" t="str">
        <f>IF('P03'!$D76="NT","NT",IF($H$91="NCT","NC",IF('P03'!$D76="NC","NC",IF($H$91="CT","C",'P03'!$D76))))</f>
        <v>C</v>
      </c>
      <c r="K91" s="18" t="str">
        <f>IF('P04'!$D76="NT","NT",IF($H$91="NCT","NC",IF('P04'!$D76="NC","NC",IF($H$91="CT","C",'P04'!$D76))))</f>
        <v>C</v>
      </c>
      <c r="L91" s="18" t="str">
        <f>IF('P05'!$D76="NT","NT",IF($H$91="NCT","NC",IF('P05'!$D76="NC","NC",IF($H$91="CT","C",'P05'!$D76))))</f>
        <v>C</v>
      </c>
      <c r="M91" s="18" t="str">
        <f>IF('P06'!$D76="NT","NT",IF($H$91="NCT","NC",IF('P06'!$D76="NC","NC",IF($H$91="CT","C",'P06'!$D76))))</f>
        <v>C</v>
      </c>
      <c r="N91" s="18" t="str">
        <f>IF('P07'!$D76="NT","NT",IF($H$91="NCT","NC",IF('P07'!$D76="NC","NC",IF($H$91="CT","C",'P07'!$D76))))</f>
        <v>C</v>
      </c>
      <c r="O91" s="18" t="str">
        <f>IF('P08'!$D76="NT","NT",IF($H$91="NCT","NC",IF('P08'!$D76="NC","NC",IF($H$91="CT","C",'P08'!$D76))))</f>
        <v>C</v>
      </c>
      <c r="P91" s="18" t="str">
        <f>IF('P09'!$D76="NT","NT",IF($H$91="NCT","NC",IF('P09'!$D76="NC","NC",IF($H$91="CT","C",'P09'!$D76))))</f>
        <v>C</v>
      </c>
      <c r="Q91" s="18" t="str">
        <f>IF('P10'!$D76="NT","NT",IF($H$91="NCT","NC",IF('P10'!$D76="NC","NC",IF($H$91="CT","C",'P10'!$D76))))</f>
        <v>C</v>
      </c>
      <c r="R91" s="53"/>
    </row>
    <row r="92" spans="1:18" ht="42.75">
      <c r="A92" s="123"/>
      <c r="B92" s="43" t="s">
        <v>179</v>
      </c>
      <c r="C92" s="44" t="s">
        <v>180</v>
      </c>
      <c r="D92" s="43" t="str">
        <f t="shared" si="21"/>
        <v>C</v>
      </c>
      <c r="E92" s="38">
        <f t="shared" si="22"/>
        <v>9</v>
      </c>
      <c r="F92" s="39">
        <f t="shared" si="23"/>
        <v>0</v>
      </c>
      <c r="G92" s="45">
        <f t="shared" si="24"/>
        <v>0</v>
      </c>
      <c r="H92" s="18" t="str">
        <f>'P01'!$D77</f>
        <v>CT</v>
      </c>
      <c r="I92" s="18" t="str">
        <f>IF('P02'!$D77="NT","NT",IF($H$92="NCT","NC",IF('P02'!$D77="NC","NC",IF($H$92="CT","C",'P02'!$D77))))</f>
        <v>C</v>
      </c>
      <c r="J92" s="18" t="str">
        <f>IF('P03'!$D77="NT","NT",IF($H$92="NCT","NC",IF('P03'!$D77="NC","NC",IF($H$92="CT","C",'P03'!$D77))))</f>
        <v>C</v>
      </c>
      <c r="K92" s="18" t="str">
        <f>IF('P04'!$D77="NT","NT",IF($H$92="NCT","NC",IF('P04'!$D77="NC","NC",IF($H$92="CT","C",'P04'!$D77))))</f>
        <v>C</v>
      </c>
      <c r="L92" s="18" t="str">
        <f>IF('P05'!$D77="NT","NT",IF($H$92="NCT","NC",IF('P05'!$D77="NC","NC",IF($H$92="CT","C",'P05'!$D77))))</f>
        <v>C</v>
      </c>
      <c r="M92" s="18" t="str">
        <f>IF('P06'!$D77="NT","NT",IF($H$92="NCT","NC",IF('P06'!$D77="NC","NC",IF($H$92="CT","C",'P06'!$D77))))</f>
        <v>C</v>
      </c>
      <c r="N92" s="18" t="str">
        <f>IF('P07'!$D77="NT","NT",IF($H$92="NCT","NC",IF('P07'!$D77="NC","NC",IF($H$92="CT","C",'P07'!$D77))))</f>
        <v>C</v>
      </c>
      <c r="O92" s="18" t="str">
        <f>IF('P08'!$D77="NT","NT",IF($H$92="NCT","NC",IF('P08'!$D77="NC","NC",IF($H$92="CT","C",'P08'!$D77))))</f>
        <v>C</v>
      </c>
      <c r="P92" s="18" t="str">
        <f>IF('P09'!$D77="NT","NT",IF($H$92="NCT","NC",IF('P09'!$D77="NC","NC",IF($H$92="CT","C",'P09'!$D77))))</f>
        <v>C</v>
      </c>
      <c r="Q92" s="18" t="str">
        <f>IF('P10'!$D77="NT","NT",IF($H$92="NCT","NC",IF('P10'!$D77="NC","NC",IF($H$92="CT","C",'P10'!$D77))))</f>
        <v>C</v>
      </c>
      <c r="R92" s="53"/>
    </row>
    <row r="93" spans="1:18" ht="28.5">
      <c r="A93" s="123"/>
      <c r="B93" s="43" t="s">
        <v>181</v>
      </c>
      <c r="C93" s="44" t="s">
        <v>182</v>
      </c>
      <c r="D93" s="43" t="str">
        <f t="shared" si="21"/>
        <v>C</v>
      </c>
      <c r="E93" s="38">
        <f t="shared" si="22"/>
        <v>1</v>
      </c>
      <c r="F93" s="39">
        <f t="shared" si="23"/>
        <v>0</v>
      </c>
      <c r="G93" s="45">
        <f t="shared" si="24"/>
        <v>9</v>
      </c>
      <c r="H93" s="18" t="str">
        <f>'P01'!$D78</f>
        <v>NA</v>
      </c>
      <c r="I93" s="18" t="str">
        <f>IF('P02'!$D78="NT","NT",IF($H$93="NCT","NC",IF('P02'!$D78="NC","NC",IF($H$93="CT","C",'P02'!$D78))))</f>
        <v>NA</v>
      </c>
      <c r="J93" s="18" t="str">
        <f>IF('P03'!$D78="NT","NT",IF($H$93="NCT","NC",IF('P03'!$D78="NC","NC",IF($H$93="CT","C",'P03'!$D78))))</f>
        <v>NA</v>
      </c>
      <c r="K93" s="18" t="str">
        <f>IF('P04'!$D78="NT","NT",IF($H$93="NCT","NC",IF('P04'!$D78="NC","NC",IF($H$93="CT","C",'P04'!$D78))))</f>
        <v>C</v>
      </c>
      <c r="L93" s="18" t="str">
        <f>IF('P05'!$D78="NT","NT",IF($H$93="NCT","NC",IF('P05'!$D78="NC","NC",IF($H$93="CT","C",'P05'!$D78))))</f>
        <v>NA</v>
      </c>
      <c r="M93" s="18" t="str">
        <f>IF('P06'!$D78="NT","NT",IF($H$93="NCT","NC",IF('P06'!$D78="NC","NC",IF($H$93="CT","C",'P06'!$D78))))</f>
        <v>NA</v>
      </c>
      <c r="N93" s="18" t="str">
        <f>IF('P07'!$D78="NT","NT",IF($H$93="NCT","NC",IF('P07'!$D78="NC","NC",IF($H$93="CT","C",'P07'!$D78))))</f>
        <v>NA</v>
      </c>
      <c r="O93" s="18" t="str">
        <f>IF('P08'!$D78="NT","NT",IF($H$93="NCT","NC",IF('P08'!$D78="NC","NC",IF($H$93="CT","C",'P08'!$D78))))</f>
        <v>NA</v>
      </c>
      <c r="P93" s="18" t="str">
        <f>IF('P09'!$D78="NT","NT",IF($H$93="NCT","NC",IF('P09'!$D78="NC","NC",IF($H$93="CT","C",'P09'!$D78))))</f>
        <v>NA</v>
      </c>
      <c r="Q93" s="18" t="str">
        <f>IF('P10'!$D78="NT","NT",IF($H$93="NCT","NC",IF('P10'!$D78="NC","NC",IF($H$93="CT","C",'P10'!$D78))))</f>
        <v>NA</v>
      </c>
      <c r="R93" s="53"/>
    </row>
    <row r="94" spans="1:18" ht="28.5">
      <c r="A94" s="123"/>
      <c r="B94" s="43" t="s">
        <v>183</v>
      </c>
      <c r="C94" s="44" t="s">
        <v>184</v>
      </c>
      <c r="D94" s="43" t="str">
        <f t="shared" si="21"/>
        <v>NC</v>
      </c>
      <c r="E94" s="38">
        <f t="shared" si="22"/>
        <v>1</v>
      </c>
      <c r="F94" s="39">
        <f t="shared" si="23"/>
        <v>1</v>
      </c>
      <c r="G94" s="45">
        <f t="shared" si="24"/>
        <v>8</v>
      </c>
      <c r="H94" s="18" t="str">
        <f>'P01'!$D79</f>
        <v>NA</v>
      </c>
      <c r="I94" s="18" t="str">
        <f>IF('P02'!$D79="NT","NT",IF($H$94="NCT","NC",IF('P02'!$D79="NC","NC",IF($H$94="CT","C",'P02'!$D79))))</f>
        <v>NC</v>
      </c>
      <c r="J94" s="18" t="str">
        <f>IF('P03'!$D79="NT","NT",IF($H$94="NCT","NC",IF('P03'!$D79="NC","NC",IF($H$94="CT","C",'P03'!$D79))))</f>
        <v>NA</v>
      </c>
      <c r="K94" s="18" t="str">
        <f>IF('P04'!$D79="NT","NT",IF($H$94="NCT","NC",IF('P04'!$D79="NC","NC",IF($H$94="CT","C",'P04'!$D79))))</f>
        <v>C</v>
      </c>
      <c r="L94" s="18" t="str">
        <f>IF('P05'!$D79="NT","NT",IF($H$94="NCT","NC",IF('P05'!$D79="NC","NC",IF($H$94="CT","C",'P05'!$D79))))</f>
        <v>NA</v>
      </c>
      <c r="M94" s="18" t="str">
        <f>IF('P06'!$D79="NT","NT",IF($H$94="NCT","NC",IF('P06'!$D79="NC","NC",IF($H$94="CT","C",'P06'!$D79))))</f>
        <v>NA</v>
      </c>
      <c r="N94" s="18" t="str">
        <f>IF('P07'!$D79="NT","NT",IF($H$94="NCT","NC",IF('P07'!$D79="NC","NC",IF($H$94="CT","C",'P07'!$D79))))</f>
        <v>NA</v>
      </c>
      <c r="O94" s="18" t="str">
        <f>IF('P08'!$D79="NT","NT",IF($H$94="NCT","NC",IF('P08'!$D79="NC","NC",IF($H$94="CT","C",'P08'!$D79))))</f>
        <v>NA</v>
      </c>
      <c r="P94" s="18" t="str">
        <f>IF('P09'!$D79="NT","NT",IF($H$94="NCT","NC",IF('P09'!$D79="NC","NC",IF($H$94="CT","C",'P09'!$D79))))</f>
        <v>NA</v>
      </c>
      <c r="Q94" s="18" t="str">
        <f>IF('P10'!$D79="NT","NT",IF($H$94="NCT","NC",IF('P10'!$D79="NC","NC",IF($H$94="CT","C",'P10'!$D79))))</f>
        <v>NA</v>
      </c>
      <c r="R94" s="53"/>
    </row>
    <row r="95" spans="1:18" ht="42.75">
      <c r="A95" s="123"/>
      <c r="B95" s="43" t="s">
        <v>185</v>
      </c>
      <c r="C95" s="44" t="s">
        <v>186</v>
      </c>
      <c r="D95" s="43" t="str">
        <f t="shared" si="21"/>
        <v>C</v>
      </c>
      <c r="E95" s="38">
        <f t="shared" si="22"/>
        <v>1</v>
      </c>
      <c r="F95" s="39">
        <f t="shared" si="23"/>
        <v>0</v>
      </c>
      <c r="G95" s="45">
        <f t="shared" si="24"/>
        <v>9</v>
      </c>
      <c r="H95" s="18" t="str">
        <f>'P01'!$D80</f>
        <v>NA</v>
      </c>
      <c r="I95" s="18" t="str">
        <f>IF('P02'!$D80="NT","NT",IF($H$95="NCT","NC",IF('P02'!$D80="NC","NC",IF($H$95="CT","C",'P02'!$D80))))</f>
        <v>NA</v>
      </c>
      <c r="J95" s="18" t="str">
        <f>IF('P03'!$D80="NT","NT",IF($H$95="NCT","NC",IF('P03'!$D80="NC","NC",IF($H$95="CT","C",'P03'!$D80))))</f>
        <v>NA</v>
      </c>
      <c r="K95" s="18" t="str">
        <f>IF('P04'!$D80="NT","NT",IF($H$95="NCT","NC",IF('P04'!$D80="NC","NC",IF($H$95="CT","C",'P04'!$D80))))</f>
        <v>C</v>
      </c>
      <c r="L95" s="18" t="str">
        <f>IF('P05'!$D80="NT","NT",IF($H$95="NCT","NC",IF('P05'!$D80="NC","NC",IF($H$95="CT","C",'P05'!$D80))))</f>
        <v>NA</v>
      </c>
      <c r="M95" s="18" t="str">
        <f>IF('P06'!$D80="NT","NT",IF($H$95="NCT","NC",IF('P06'!$D80="NC","NC",IF($H$95="CT","C",'P06'!$D80))))</f>
        <v>NA</v>
      </c>
      <c r="N95" s="18" t="str">
        <f>IF('P07'!$D80="NT","NT",IF($H$95="NCT","NC",IF('P07'!$D80="NC","NC",IF($H$95="CT","C",'P07'!$D80))))</f>
        <v>NA</v>
      </c>
      <c r="O95" s="18" t="str">
        <f>IF('P08'!$D80="NT","NT",IF($H$95="NCT","NC",IF('P08'!$D80="NC","NC",IF($H$95="CT","C",'P08'!$D80))))</f>
        <v>NA</v>
      </c>
      <c r="P95" s="18" t="str">
        <f>IF('P09'!$D80="NT","NT",IF($H$95="NCT","NC",IF('P09'!$D80="NC","NC",IF($H$95="CT","C",'P09'!$D80))))</f>
        <v>NA</v>
      </c>
      <c r="Q95" s="18" t="str">
        <f>IF('P10'!$D80="NT","NT",IF($H$95="NCT","NC",IF('P10'!$D80="NC","NC",IF($H$95="CT","C",'P10'!$D80))))</f>
        <v>NA</v>
      </c>
      <c r="R95" s="53"/>
    </row>
    <row r="96" spans="1:18" ht="42.75">
      <c r="A96" s="123"/>
      <c r="B96" s="43" t="s">
        <v>187</v>
      </c>
      <c r="C96" s="44" t="s">
        <v>188</v>
      </c>
      <c r="D96" s="43" t="str">
        <f t="shared" si="21"/>
        <v>NA</v>
      </c>
      <c r="E96" s="38">
        <f t="shared" si="22"/>
        <v>0</v>
      </c>
      <c r="F96" s="39">
        <f t="shared" si="23"/>
        <v>0</v>
      </c>
      <c r="G96" s="45">
        <f t="shared" si="24"/>
        <v>10</v>
      </c>
      <c r="H96" s="18" t="str">
        <f>'P01'!$D81</f>
        <v>NA</v>
      </c>
      <c r="I96" s="18" t="str">
        <f>IF('P02'!$D81="NT","NT",IF($H$96="NCT","NC",IF('P02'!$D81="NC","NC",IF($H$96="CT","C",'P02'!$D81))))</f>
        <v>NA</v>
      </c>
      <c r="J96" s="18" t="str">
        <f>IF('P03'!$D81="NT","NT",IF($H$96="NCT","NC",IF('P03'!$D81="NC","NC",IF($H$96="CT","C",'P03'!$D81))))</f>
        <v>NA</v>
      </c>
      <c r="K96" s="18" t="str">
        <f>IF('P04'!$D81="NT","NT",IF($H$96="NCT","NC",IF('P04'!$D81="NC","NC",IF($H$96="CT","C",'P04'!$D81))))</f>
        <v>NA</v>
      </c>
      <c r="L96" s="18" t="str">
        <f>IF('P05'!$D81="NT","NT",IF($H$96="NCT","NC",IF('P05'!$D81="NC","NC",IF($H$96="CT","C",'P05'!$D81))))</f>
        <v>NA</v>
      </c>
      <c r="M96" s="18" t="str">
        <f>IF('P06'!$D81="NT","NT",IF($H$96="NCT","NC",IF('P06'!$D81="NC","NC",IF($H$96="CT","C",'P06'!$D81))))</f>
        <v>NA</v>
      </c>
      <c r="N96" s="18" t="str">
        <f>IF('P07'!$D81="NT","NT",IF($H$96="NCT","NC",IF('P07'!$D81="NC","NC",IF($H$96="CT","C",'P07'!$D81))))</f>
        <v>NA</v>
      </c>
      <c r="O96" s="18" t="str">
        <f>IF('P08'!$D81="NT","NT",IF($H$96="NCT","NC",IF('P08'!$D81="NC","NC",IF($H$96="CT","C",'P08'!$D81))))</f>
        <v>NA</v>
      </c>
      <c r="P96" s="18" t="str">
        <f>IF('P09'!$D81="NT","NT",IF($H$96="NCT","NC",IF('P09'!$D81="NC","NC",IF($H$96="CT","C",'P09'!$D81))))</f>
        <v>NA</v>
      </c>
      <c r="Q96" s="18" t="str">
        <f>IF('P10'!$D81="NT","NT",IF($H$96="NCT","NC",IF('P10'!$D81="NC","NC",IF($H$96="CT","C",'P10'!$D81))))</f>
        <v>NA</v>
      </c>
      <c r="R96" s="53"/>
    </row>
    <row r="97" spans="1:18" ht="28.5">
      <c r="A97" s="123"/>
      <c r="B97" s="43" t="s">
        <v>189</v>
      </c>
      <c r="C97" s="44" t="s">
        <v>190</v>
      </c>
      <c r="D97" s="43" t="str">
        <f t="shared" si="21"/>
        <v>NC</v>
      </c>
      <c r="E97" s="38">
        <f t="shared" si="22"/>
        <v>0</v>
      </c>
      <c r="F97" s="39">
        <f t="shared" si="23"/>
        <v>9</v>
      </c>
      <c r="G97" s="45">
        <f t="shared" si="24"/>
        <v>0</v>
      </c>
      <c r="H97" s="18" t="str">
        <f>'P01'!$D82</f>
        <v>NCT</v>
      </c>
      <c r="I97" s="18" t="str">
        <f>IF('P02'!$D82="NT","NT",IF($H$97="NCT","NC",IF('P02'!$D82="NC","NC",IF($H$97="CT","C",'P02'!$D82))))</f>
        <v>NC</v>
      </c>
      <c r="J97" s="18" t="str">
        <f>IF('P03'!$D82="NT","NT",IF($H$97="NCT","NC",IF('P03'!$D82="NC","NC",IF($H$97="CT","C",'P03'!$D82))))</f>
        <v>NC</v>
      </c>
      <c r="K97" s="18" t="str">
        <f>IF('P04'!$D82="NT","NT",IF($H$97="NCT","NC",IF('P04'!$D82="NC","NC",IF($H$97="CT","C",'P04'!$D82))))</f>
        <v>NC</v>
      </c>
      <c r="L97" s="18" t="str">
        <f>IF('P05'!$D82="NT","NT",IF($H$97="NCT","NC",IF('P05'!$D82="NC","NC",IF($H$97="CT","C",'P05'!$D82))))</f>
        <v>NC</v>
      </c>
      <c r="M97" s="18" t="str">
        <f>IF('P06'!$D82="NT","NT",IF($H$97="NCT","NC",IF('P06'!$D82="NC","NC",IF($H$97="CT","C",'P06'!$D82))))</f>
        <v>NC</v>
      </c>
      <c r="N97" s="18" t="str">
        <f>IF('P07'!$D82="NT","NT",IF($H$97="NCT","NC",IF('P07'!$D82="NC","NC",IF($H$97="CT","C",'P07'!$D82))))</f>
        <v>NC</v>
      </c>
      <c r="O97" s="18" t="str">
        <f>IF('P08'!$D82="NT","NT",IF($H$97="NCT","NC",IF('P08'!$D82="NC","NC",IF($H$97="CT","C",'P08'!$D82))))</f>
        <v>NC</v>
      </c>
      <c r="P97" s="18" t="str">
        <f>IF('P09'!$D82="NT","NT",IF($H$97="NCT","NC",IF('P09'!$D82="NC","NC",IF($H$97="CT","C",'P09'!$D82))))</f>
        <v>NC</v>
      </c>
      <c r="Q97" s="18" t="str">
        <f>IF('P10'!$D82="NT","NT",IF($H$97="NCT","NC",IF('P10'!$D82="NC","NC",IF($H$97="CT","C",'P10'!$D82))))</f>
        <v>NC</v>
      </c>
      <c r="R97" s="53"/>
    </row>
    <row r="98" spans="1:18" ht="42.75">
      <c r="A98" s="123"/>
      <c r="B98" s="43" t="s">
        <v>191</v>
      </c>
      <c r="C98" s="44" t="s">
        <v>192</v>
      </c>
      <c r="D98" s="43" t="str">
        <f t="shared" si="21"/>
        <v>C</v>
      </c>
      <c r="E98" s="38">
        <f t="shared" si="22"/>
        <v>1</v>
      </c>
      <c r="F98" s="39">
        <f t="shared" si="23"/>
        <v>0</v>
      </c>
      <c r="G98" s="45">
        <f t="shared" si="24"/>
        <v>9</v>
      </c>
      <c r="H98" s="18" t="str">
        <f>'P01'!$D83</f>
        <v>NA</v>
      </c>
      <c r="I98" s="18" t="str">
        <f>IF('P02'!$D83="NT","NT",IF($H$98="NCT","NC",IF('P02'!$D83="NC","NC",IF($H$98="CT","C",'P02'!$D83))))</f>
        <v>C</v>
      </c>
      <c r="J98" s="18" t="str">
        <f>IF('P03'!$D83="NT","NT",IF($H$98="NCT","NC",IF('P03'!$D83="NC","NC",IF($H$98="CT","C",'P03'!$D83))))</f>
        <v>NA</v>
      </c>
      <c r="K98" s="18" t="str">
        <f>IF('P04'!$D83="NT","NT",IF($H$98="NCT","NC",IF('P04'!$D83="NC","NC",IF($H$98="CT","C",'P04'!$D83))))</f>
        <v>NA</v>
      </c>
      <c r="L98" s="18" t="str">
        <f>IF('P05'!$D83="NT","NT",IF($H$98="NCT","NC",IF('P05'!$D83="NC","NC",IF($H$98="CT","C",'P05'!$D83))))</f>
        <v>NA</v>
      </c>
      <c r="M98" s="18" t="str">
        <f>IF('P06'!$D83="NT","NT",IF($H$98="NCT","NC",IF('P06'!$D83="NC","NC",IF($H$98="CT","C",'P06'!$D83))))</f>
        <v>NA</v>
      </c>
      <c r="N98" s="18" t="str">
        <f>IF('P07'!$D83="NT","NT",IF($H$98="NCT","NC",IF('P07'!$D83="NC","NC",IF($H$98="CT","C",'P07'!$D83))))</f>
        <v>NA</v>
      </c>
      <c r="O98" s="18" t="str">
        <f>IF('P08'!$D83="NT","NT",IF($H$98="NCT","NC",IF('P08'!$D83="NC","NC",IF($H$98="CT","C",'P08'!$D83))))</f>
        <v>NA</v>
      </c>
      <c r="P98" s="18" t="str">
        <f>IF('P09'!$D83="NT","NT",IF($H$98="NCT","NC",IF('P09'!$D83="NC","NC",IF($H$98="CT","C",'P09'!$D83))))</f>
        <v>NA</v>
      </c>
      <c r="Q98" s="18" t="str">
        <f>IF('P10'!$D83="NT","NT",IF($H$98="NCT","NC",IF('P10'!$D83="NC","NC",IF($H$98="CT","C",'P10'!$D83))))</f>
        <v>NA</v>
      </c>
      <c r="R98" s="53"/>
    </row>
    <row r="99" spans="1:18" ht="57">
      <c r="A99" s="123"/>
      <c r="B99" s="43" t="s">
        <v>193</v>
      </c>
      <c r="C99" s="44" t="s">
        <v>194</v>
      </c>
      <c r="D99" s="43" t="str">
        <f t="shared" si="21"/>
        <v>NA</v>
      </c>
      <c r="E99" s="38">
        <f t="shared" si="22"/>
        <v>0</v>
      </c>
      <c r="F99" s="39">
        <f t="shared" si="23"/>
        <v>0</v>
      </c>
      <c r="G99" s="45">
        <f t="shared" si="24"/>
        <v>10</v>
      </c>
      <c r="H99" s="18" t="str">
        <f>'P01'!$D84</f>
        <v>NA</v>
      </c>
      <c r="I99" s="18" t="str">
        <f>IF('P02'!$D84="NT","NT",IF($H$99="NCT","NC",IF('P02'!$D84="NC","NC",IF($H$99="CT","C",'P02'!$D84))))</f>
        <v>NA</v>
      </c>
      <c r="J99" s="18" t="str">
        <f>IF('P03'!$D84="NT","NT",IF($H$99="NCT","NC",IF('P03'!$D84="NC","NC",IF($H$99="CT","C",'P03'!$D84))))</f>
        <v>NA</v>
      </c>
      <c r="K99" s="18" t="str">
        <f>IF('P04'!$D84="NT","NT",IF($H$99="NCT","NC",IF('P04'!$D84="NC","NC",IF($H$99="CT","C",'P04'!$D84))))</f>
        <v>NA</v>
      </c>
      <c r="L99" s="18" t="str">
        <f>IF('P05'!$D84="NT","NT",IF($H$99="NCT","NC",IF('P05'!$D84="NC","NC",IF($H$99="CT","C",'P05'!$D84))))</f>
        <v>NA</v>
      </c>
      <c r="M99" s="18" t="str">
        <f>IF('P06'!$D84="NT","NT",IF($H$99="NCT","NC",IF('P06'!$D84="NC","NC",IF($H$99="CT","C",'P06'!$D84))))</f>
        <v>NA</v>
      </c>
      <c r="N99" s="18" t="str">
        <f>IF('P07'!$D84="NT","NT",IF($H$99="NCT","NC",IF('P07'!$D84="NC","NC",IF($H$99="CT","C",'P07'!$D84))))</f>
        <v>NA</v>
      </c>
      <c r="O99" s="18" t="str">
        <f>IF('P08'!$D84="NT","NT",IF($H$99="NCT","NC",IF('P08'!$D84="NC","NC",IF($H$99="CT","C",'P08'!$D84))))</f>
        <v>NA</v>
      </c>
      <c r="P99" s="18" t="str">
        <f>IF('P09'!$D84="NT","NT",IF($H$99="NCT","NC",IF('P09'!$D84="NC","NC",IF($H$99="CT","C",'P09'!$D84))))</f>
        <v>NA</v>
      </c>
      <c r="Q99" s="18" t="str">
        <f>IF('P10'!$D84="NT","NT",IF($H$99="NCT","NC",IF('P10'!$D84="NC","NC",IF($H$99="CT","C",'P10'!$D84))))</f>
        <v>NA</v>
      </c>
      <c r="R99" s="53"/>
    </row>
    <row r="100" spans="1:18" ht="85.5">
      <c r="A100" s="123"/>
      <c r="B100" s="43" t="s">
        <v>195</v>
      </c>
      <c r="C100" s="44" t="s">
        <v>196</v>
      </c>
      <c r="D100" s="43" t="str">
        <f t="shared" si="21"/>
        <v>NA</v>
      </c>
      <c r="E100" s="38">
        <f t="shared" si="22"/>
        <v>0</v>
      </c>
      <c r="F100" s="39">
        <f t="shared" si="23"/>
        <v>0</v>
      </c>
      <c r="G100" s="45">
        <f t="shared" si="24"/>
        <v>10</v>
      </c>
      <c r="H100" s="18" t="str">
        <f>'P01'!$D85</f>
        <v>NA</v>
      </c>
      <c r="I100" s="18" t="str">
        <f>IF('P02'!$D85="NT","NT",IF($H$100="NCT","NC",IF('P02'!$D85="NC","NC",IF($H$100="CT","C",'P02'!$D85))))</f>
        <v>NA</v>
      </c>
      <c r="J100" s="18" t="str">
        <f>IF('P03'!$D85="NT","NT",IF($H$100="NCT","NC",IF('P03'!$D85="NC","NC",IF($H$100="CT","C",'P03'!$D85))))</f>
        <v>NA</v>
      </c>
      <c r="K100" s="18" t="str">
        <f>IF('P04'!$D85="NT","NT",IF($H$100="NCT","NC",IF('P04'!$D85="NC","NC",IF($H$100="CT","C",'P04'!$D85))))</f>
        <v>NA</v>
      </c>
      <c r="L100" s="18" t="str">
        <f>IF('P05'!$D85="NT","NT",IF($H$100="NCT","NC",IF('P05'!$D85="NC","NC",IF($H$100="CT","C",'P05'!$D85))))</f>
        <v>NA</v>
      </c>
      <c r="M100" s="18" t="str">
        <f>IF('P06'!$D85="NT","NT",IF($H$100="NCT","NC",IF('P06'!$D85="NC","NC",IF($H$100="CT","C",'P06'!$D85))))</f>
        <v>NA</v>
      </c>
      <c r="N100" s="18" t="str">
        <f>IF('P07'!$D85="NT","NT",IF($H$100="NCT","NC",IF('P07'!$D85="NC","NC",IF($H$100="CT","C",'P07'!$D85))))</f>
        <v>NA</v>
      </c>
      <c r="O100" s="18" t="str">
        <f>IF('P08'!$D85="NT","NT",IF($H$100="NCT","NC",IF('P08'!$D85="NC","NC",IF($H$100="CT","C",'P08'!$D85))))</f>
        <v>NA</v>
      </c>
      <c r="P100" s="18" t="str">
        <f>IF('P09'!$D85="NT","NT",IF($H$100="NCT","NC",IF('P09'!$D85="NC","NC",IF($H$100="CT","C",'P09'!$D85))))</f>
        <v>NA</v>
      </c>
      <c r="Q100" s="18" t="str">
        <f>IF('P10'!$D85="NT","NT",IF($H$100="NCT","NC",IF('P10'!$D85="NC","NC",IF($H$100="CT","C",'P10'!$D85))))</f>
        <v>NA</v>
      </c>
      <c r="R100" s="53"/>
    </row>
    <row r="101" spans="1:18" ht="57">
      <c r="A101" s="123"/>
      <c r="B101" s="43" t="s">
        <v>197</v>
      </c>
      <c r="C101" s="44" t="s">
        <v>198</v>
      </c>
      <c r="D101" s="43" t="str">
        <f t="shared" si="21"/>
        <v>NC</v>
      </c>
      <c r="E101" s="38">
        <f t="shared" si="22"/>
        <v>0</v>
      </c>
      <c r="F101" s="39">
        <f t="shared" si="23"/>
        <v>9</v>
      </c>
      <c r="G101" s="45">
        <f t="shared" si="24"/>
        <v>0</v>
      </c>
      <c r="H101" s="18" t="str">
        <f>'P01'!$D86</f>
        <v>NCT</v>
      </c>
      <c r="I101" s="18" t="str">
        <f>IF('P02'!$D86="NT","NT",IF($H$101="NCT","NC",IF('P02'!$D86="NC","NC",IF($H$101="CT","C",'P02'!$D86))))</f>
        <v>NC</v>
      </c>
      <c r="J101" s="18" t="str">
        <f>IF('P03'!$D86="NT","NT",IF($H$101="NCT","NC",IF('P03'!$D86="NC","NC",IF($H$101="CT","C",'P03'!$D86))))</f>
        <v>NC</v>
      </c>
      <c r="K101" s="18" t="str">
        <f>IF('P04'!$D86="NT","NT",IF($H$101="NCT","NC",IF('P04'!$D86="NC","NC",IF($H$101="CT","C",'P04'!$D86))))</f>
        <v>NC</v>
      </c>
      <c r="L101" s="18" t="str">
        <f>IF('P05'!$D86="NT","NT",IF($H$101="NCT","NC",IF('P05'!$D86="NC","NC",IF($H$101="CT","C",'P05'!$D86))))</f>
        <v>NC</v>
      </c>
      <c r="M101" s="18" t="str">
        <f>IF('P06'!$D86="NT","NT",IF($H$101="NCT","NC",IF('P06'!$D86="NC","NC",IF($H$101="CT","C",'P06'!$D86))))</f>
        <v>NC</v>
      </c>
      <c r="N101" s="18" t="str">
        <f>IF('P07'!$D86="NT","NT",IF($H$101="NCT","NC",IF('P07'!$D86="NC","NC",IF($H$101="CT","C",'P07'!$D86))))</f>
        <v>NC</v>
      </c>
      <c r="O101" s="18" t="str">
        <f>IF('P08'!$D86="NT","NT",IF($H$101="NCT","NC",IF('P08'!$D86="NC","NC",IF($H$101="CT","C",'P08'!$D86))))</f>
        <v>NC</v>
      </c>
      <c r="P101" s="18" t="str">
        <f>IF('P09'!$D86="NT","NT",IF($H$101="NCT","NC",IF('P09'!$D86="NC","NC",IF($H$101="CT","C",'P09'!$D86))))</f>
        <v>NC</v>
      </c>
      <c r="Q101" s="18" t="str">
        <f>IF('P10'!$D86="NT","NT",IF($H$101="NCT","NC",IF('P10'!$D86="NC","NC",IF($H$101="CT","C",'P10'!$D86))))</f>
        <v>NC</v>
      </c>
      <c r="R101" s="53"/>
    </row>
    <row r="102" spans="1:18">
      <c r="A102" s="35"/>
      <c r="B102" s="32"/>
      <c r="C102" s="32"/>
      <c r="D102" s="33"/>
      <c r="E102" s="36">
        <f>SUM(E89:E101)</f>
        <v>30</v>
      </c>
      <c r="F102" s="37">
        <f>SUM(F89:F101)</f>
        <v>29</v>
      </c>
      <c r="G102" s="46">
        <f>SUM(G89:G101)</f>
        <v>65</v>
      </c>
      <c r="H102" s="32"/>
      <c r="I102" s="32"/>
      <c r="J102" s="32"/>
      <c r="K102" s="32"/>
      <c r="L102" s="32"/>
      <c r="M102" s="32"/>
      <c r="N102" s="32"/>
      <c r="O102" s="32"/>
      <c r="P102" s="32"/>
      <c r="Q102" s="32"/>
      <c r="R102" s="53"/>
    </row>
    <row r="103" spans="1:18" ht="60" customHeight="1">
      <c r="A103" s="122" t="s">
        <v>27</v>
      </c>
      <c r="B103" s="43" t="s">
        <v>199</v>
      </c>
      <c r="C103" s="44" t="s">
        <v>200</v>
      </c>
      <c r="D103" s="43" t="str">
        <f t="shared" si="21"/>
        <v>C</v>
      </c>
      <c r="E103" s="38">
        <f t="shared" ref="E103:E113" si="25">COUNTIF(H103:Q103,"C")</f>
        <v>9</v>
      </c>
      <c r="F103" s="39">
        <f t="shared" ref="F103:F113" si="26">COUNTIF(H103:Q103,"NC")</f>
        <v>0</v>
      </c>
      <c r="G103" s="45">
        <f t="shared" ref="G103:G113" si="27">COUNTIF(H103:Q103,"NA")</f>
        <v>0</v>
      </c>
      <c r="H103" s="18" t="str">
        <f>'P01'!$D87</f>
        <v>CT</v>
      </c>
      <c r="I103" s="18" t="str">
        <f>IF('P02'!$D87="NT","NT",IF($H$103="NCT","NC",IF('P02'!$D87="NC","NC",IF($H$103="CT","C",'P02'!$D87))))</f>
        <v>C</v>
      </c>
      <c r="J103" s="18" t="str">
        <f>IF('P03'!$D87="NT","NT",IF($H$103="NCT","NC",IF('P03'!$D87="NC","NC",IF($H$103="CT","C",'P03'!$D87))))</f>
        <v>C</v>
      </c>
      <c r="K103" s="18" t="str">
        <f>IF('P04'!$D87="NT","NT",IF($H$103="NCT","NC",IF('P04'!$D87="NC","NC",IF($H$103="CT","C",'P04'!$D87))))</f>
        <v>C</v>
      </c>
      <c r="L103" s="18" t="str">
        <f>IF('P05'!$D87="NT","NT",IF($H$103="NCT","NC",IF('P05'!$D87="NC","NC",IF($H$103="CT","C",'P05'!$D87))))</f>
        <v>C</v>
      </c>
      <c r="M103" s="18" t="str">
        <f>IF('P06'!$D87="NT","NT",IF($H$103="NCT","NC",IF('P06'!$D87="NC","NC",IF($H$103="CT","C",'P06'!$D87))))</f>
        <v>C</v>
      </c>
      <c r="N103" s="18" t="str">
        <f>IF('P07'!$D87="NT","NT",IF($H$103="NCT","NC",IF('P07'!$D87="NC","NC",IF($H$103="CT","C",'P07'!$D87))))</f>
        <v>C</v>
      </c>
      <c r="O103" s="18" t="str">
        <f>IF('P08'!$D87="NT","NT",IF($H$103="NCT","NC",IF('P08'!$D87="NC","NC",IF($H$103="CT","C",'P08'!$D87))))</f>
        <v>C</v>
      </c>
      <c r="P103" s="18" t="str">
        <f>IF('P09'!$D87="NT","NT",IF($H$103="NCT","NC",IF('P09'!$D87="NC","NC",IF($H$103="CT","C",'P09'!$D87))))</f>
        <v>C</v>
      </c>
      <c r="Q103" s="18" t="str">
        <f>IF('P10'!$D87="NT","NT",IF($H$103="NCT","NC",IF('P10'!$D87="NC","NC",IF($H$103="CT","C",'P10'!$D87))))</f>
        <v>C</v>
      </c>
      <c r="R103" s="53"/>
    </row>
    <row r="104" spans="1:18" ht="42.75">
      <c r="A104" s="123"/>
      <c r="B104" s="43" t="s">
        <v>201</v>
      </c>
      <c r="C104" s="44" t="s">
        <v>202</v>
      </c>
      <c r="D104" s="43" t="str">
        <f t="shared" si="21"/>
        <v>C</v>
      </c>
      <c r="E104" s="38">
        <f t="shared" si="25"/>
        <v>9</v>
      </c>
      <c r="F104" s="39">
        <f t="shared" si="26"/>
        <v>0</v>
      </c>
      <c r="G104" s="45">
        <f t="shared" si="27"/>
        <v>0</v>
      </c>
      <c r="H104" s="18" t="str">
        <f>'P01'!$D88</f>
        <v>CT</v>
      </c>
      <c r="I104" s="18" t="str">
        <f>IF('P02'!$D88="NT","NT",IF($H$104="NCT","NC",IF('P02'!$D88="NC","NC",IF($H$104="CT","C",'P02'!$D88))))</f>
        <v>C</v>
      </c>
      <c r="J104" s="18" t="str">
        <f>IF('P03'!$D88="NT","NT",IF($H$104="NCT","NC",IF('P03'!$D88="NC","NC",IF($H$104="CT","C",'P03'!$D88))))</f>
        <v>C</v>
      </c>
      <c r="K104" s="18" t="str">
        <f>IF('P04'!$D88="NT","NT",IF($H$104="NCT","NC",IF('P04'!$D88="NC","NC",IF($H$104="CT","C",'P04'!$D88))))</f>
        <v>C</v>
      </c>
      <c r="L104" s="18" t="str">
        <f>IF('P05'!$D88="NT","NT",IF($H$104="NCT","NC",IF('P05'!$D88="NC","NC",IF($H$104="CT","C",'P05'!$D88))))</f>
        <v>C</v>
      </c>
      <c r="M104" s="18" t="str">
        <f>IF('P06'!$D88="NT","NT",IF($H$104="NCT","NC",IF('P06'!$D88="NC","NC",IF($H$104="CT","C",'P06'!$D88))))</f>
        <v>C</v>
      </c>
      <c r="N104" s="18" t="str">
        <f>IF('P07'!$D88="NT","NT",IF($H$104="NCT","NC",IF('P07'!$D88="NC","NC",IF($H$104="CT","C",'P07'!$D88))))</f>
        <v>C</v>
      </c>
      <c r="O104" s="18" t="str">
        <f>IF('P08'!$D88="NT","NT",IF($H$104="NCT","NC",IF('P08'!$D88="NC","NC",IF($H$104="CT","C",'P08'!$D88))))</f>
        <v>C</v>
      </c>
      <c r="P104" s="18" t="str">
        <f>IF('P09'!$D88="NT","NT",IF($H$104="NCT","NC",IF('P09'!$D88="NC","NC",IF($H$104="CT","C",'P09'!$D88))))</f>
        <v>C</v>
      </c>
      <c r="Q104" s="18" t="str">
        <f>IF('P10'!$D88="NT","NT",IF($H$104="NCT","NC",IF('P10'!$D88="NC","NC",IF($H$104="CT","C",'P10'!$D88))))</f>
        <v>C</v>
      </c>
      <c r="R104" s="53"/>
    </row>
    <row r="105" spans="1:18">
      <c r="A105" s="123"/>
      <c r="B105" s="43" t="s">
        <v>203</v>
      </c>
      <c r="C105" s="44" t="s">
        <v>204</v>
      </c>
      <c r="D105" s="43" t="str">
        <f t="shared" si="21"/>
        <v>C</v>
      </c>
      <c r="E105" s="38">
        <f t="shared" si="25"/>
        <v>1</v>
      </c>
      <c r="F105" s="39">
        <f t="shared" si="26"/>
        <v>0</v>
      </c>
      <c r="G105" s="45">
        <f t="shared" si="27"/>
        <v>9</v>
      </c>
      <c r="H105" s="18" t="str">
        <f>'P01'!$D89</f>
        <v>NA</v>
      </c>
      <c r="I105" s="18" t="str">
        <f>IF('P02'!$D89="NT","NT",IF($H$105="NCT","NC",IF('P02'!$D89="NC","NC",IF($H$105="CT","C",'P02'!$D89))))</f>
        <v>NA</v>
      </c>
      <c r="J105" s="18" t="str">
        <f>IF('P03'!$D89="NT","NT",IF($H$105="NCT","NC",IF('P03'!$D89="NC","NC",IF($H$105="CT","C",'P03'!$D89))))</f>
        <v>NA</v>
      </c>
      <c r="K105" s="18" t="str">
        <f>IF('P04'!$D89="NT","NT",IF($H$105="NCT","NC",IF('P04'!$D89="NC","NC",IF($H$105="CT","C",'P04'!$D89))))</f>
        <v>NA</v>
      </c>
      <c r="L105" s="18" t="str">
        <f>IF('P05'!$D89="NT","NT",IF($H$105="NCT","NC",IF('P05'!$D89="NC","NC",IF($H$105="CT","C",'P05'!$D89))))</f>
        <v>NA</v>
      </c>
      <c r="M105" s="18" t="str">
        <f>IF('P06'!$D89="NT","NT",IF($H$105="NCT","NC",IF('P06'!$D89="NC","NC",IF($H$105="CT","C",'P06'!$D89))))</f>
        <v>C</v>
      </c>
      <c r="N105" s="18" t="str">
        <f>IF('P07'!$D89="NT","NT",IF($H$105="NCT","NC",IF('P07'!$D89="NC","NC",IF($H$105="CT","C",'P07'!$D89))))</f>
        <v>NA</v>
      </c>
      <c r="O105" s="18" t="str">
        <f>IF('P08'!$D89="NT","NT",IF($H$105="NCT","NC",IF('P08'!$D89="NC","NC",IF($H$105="CT","C",'P08'!$D89))))</f>
        <v>NA</v>
      </c>
      <c r="P105" s="18" t="str">
        <f>IF('P09'!$D89="NT","NT",IF($H$105="NCT","NC",IF('P09'!$D89="NC","NC",IF($H$105="CT","C",'P09'!$D89))))</f>
        <v>NA</v>
      </c>
      <c r="Q105" s="18" t="str">
        <f>IF('P10'!$D89="NT","NT",IF($H$105="NCT","NC",IF('P10'!$D89="NC","NC",IF($H$105="CT","C",'P10'!$D89))))</f>
        <v>NA</v>
      </c>
      <c r="R105" s="53"/>
    </row>
    <row r="106" spans="1:18" ht="42.75">
      <c r="A106" s="123"/>
      <c r="B106" s="43" t="s">
        <v>205</v>
      </c>
      <c r="C106" s="44" t="s">
        <v>206</v>
      </c>
      <c r="D106" s="43" t="str">
        <f t="shared" si="21"/>
        <v>C</v>
      </c>
      <c r="E106" s="38">
        <f t="shared" si="25"/>
        <v>9</v>
      </c>
      <c r="F106" s="39">
        <f t="shared" si="26"/>
        <v>0</v>
      </c>
      <c r="G106" s="45">
        <f t="shared" si="27"/>
        <v>0</v>
      </c>
      <c r="H106" s="18" t="str">
        <f>'P01'!$D90</f>
        <v>CT</v>
      </c>
      <c r="I106" s="18" t="str">
        <f>IF('P02'!$D90="NT","NT",IF($H$106="NCT","NC",IF('P02'!$D90="NC","NC",IF($H$106="CT","C",'P02'!$D90))))</f>
        <v>C</v>
      </c>
      <c r="J106" s="18" t="str">
        <f>IF('P03'!$D90="NT","NT",IF($H$106="NCT","NC",IF('P03'!$D90="NC","NC",IF($H$106="CT","C",'P03'!$D90))))</f>
        <v>C</v>
      </c>
      <c r="K106" s="18" t="str">
        <f>IF('P04'!$D90="NT","NT",IF($H$106="NCT","NC",IF('P04'!$D90="NC","NC",IF($H$106="CT","C",'P04'!$D90))))</f>
        <v>C</v>
      </c>
      <c r="L106" s="18" t="str">
        <f>IF('P05'!$D90="NT","NT",IF($H$106="NCT","NC",IF('P05'!$D90="NC","NC",IF($H$106="CT","C",'P05'!$D90))))</f>
        <v>C</v>
      </c>
      <c r="M106" s="18" t="str">
        <f>IF('P06'!$D90="NT","NT",IF($H$106="NCT","NC",IF('P06'!$D90="NC","NC",IF($H$106="CT","C",'P06'!$D90))))</f>
        <v>C</v>
      </c>
      <c r="N106" s="18" t="str">
        <f>IF('P07'!$D90="NT","NT",IF($H$106="NCT","NC",IF('P07'!$D90="NC","NC",IF($H$106="CT","C",'P07'!$D90))))</f>
        <v>C</v>
      </c>
      <c r="O106" s="18" t="str">
        <f>IF('P08'!$D90="NT","NT",IF($H$106="NCT","NC",IF('P08'!$D90="NC","NC",IF($H$106="CT","C",'P08'!$D90))))</f>
        <v>C</v>
      </c>
      <c r="P106" s="18" t="str">
        <f>IF('P09'!$D90="NT","NT",IF($H$106="NCT","NC",IF('P09'!$D90="NC","NC",IF($H$106="CT","C",'P09'!$D90))))</f>
        <v>C</v>
      </c>
      <c r="Q106" s="18" t="str">
        <f>IF('P10'!$D90="NT","NT",IF($H$106="NCT","NC",IF('P10'!$D90="NC","NC",IF($H$106="CT","C",'P10'!$D90))))</f>
        <v>C</v>
      </c>
      <c r="R106" s="53"/>
    </row>
    <row r="107" spans="1:18" ht="42.75">
      <c r="A107" s="123"/>
      <c r="B107" s="43" t="s">
        <v>207</v>
      </c>
      <c r="C107" s="44" t="s">
        <v>208</v>
      </c>
      <c r="D107" s="43" t="str">
        <f t="shared" si="21"/>
        <v>C</v>
      </c>
      <c r="E107" s="38">
        <f t="shared" si="25"/>
        <v>9</v>
      </c>
      <c r="F107" s="39">
        <f t="shared" si="26"/>
        <v>0</v>
      </c>
      <c r="G107" s="45">
        <f t="shared" si="27"/>
        <v>0</v>
      </c>
      <c r="H107" s="18" t="str">
        <f>'P01'!$D91</f>
        <v>CT</v>
      </c>
      <c r="I107" s="18" t="str">
        <f>IF('P02'!$D91="NT","NT",IF($H$107="NCT","NC",IF('P02'!$D91="NC","NC",IF($H$107="CT","C",'P02'!$D91))))</f>
        <v>C</v>
      </c>
      <c r="J107" s="18" t="str">
        <f>IF('P03'!$D91="NT","NT",IF($H$107="NCT","NC",IF('P03'!$D91="NC","NC",IF($H$107="CT","C",'P03'!$D91))))</f>
        <v>C</v>
      </c>
      <c r="K107" s="18" t="str">
        <f>IF('P04'!$D91="NT","NT",IF($H$107="NCT","NC",IF('P04'!$D91="NC","NC",IF($H$107="CT","C",'P04'!$D91))))</f>
        <v>C</v>
      </c>
      <c r="L107" s="18" t="str">
        <f>IF('P05'!$D91="NT","NT",IF($H$107="NCT","NC",IF('P05'!$D91="NC","NC",IF($H$107="CT","C",'P05'!$D91))))</f>
        <v>C</v>
      </c>
      <c r="M107" s="18" t="str">
        <f>IF('P06'!$D91="NT","NT",IF($H$107="NCT","NC",IF('P06'!$D91="NC","NC",IF($H$107="CT","C",'P06'!$D91))))</f>
        <v>C</v>
      </c>
      <c r="N107" s="18" t="str">
        <f>IF('P07'!$D91="NT","NT",IF($H$107="NCT","NC",IF('P07'!$D91="NC","NC",IF($H$107="CT","C",'P07'!$D91))))</f>
        <v>C</v>
      </c>
      <c r="O107" s="18" t="str">
        <f>IF('P08'!$D91="NT","NT",IF($H$107="NCT","NC",IF('P08'!$D91="NC","NC",IF($H$107="CT","C",'P08'!$D91))))</f>
        <v>C</v>
      </c>
      <c r="P107" s="18" t="str">
        <f>IF('P09'!$D91="NT","NT",IF($H$107="NCT","NC",IF('P09'!$D91="NC","NC",IF($H$107="CT","C",'P09'!$D91))))</f>
        <v>C</v>
      </c>
      <c r="Q107" s="18" t="str">
        <f>IF('P10'!$D91="NT","NT",IF($H$107="NCT","NC",IF('P10'!$D91="NC","NC",IF($H$107="CT","C",'P10'!$D91))))</f>
        <v>C</v>
      </c>
      <c r="R107" s="53"/>
    </row>
    <row r="108" spans="1:18" ht="85.5">
      <c r="A108" s="123"/>
      <c r="B108" s="43" t="s">
        <v>209</v>
      </c>
      <c r="C108" s="44" t="s">
        <v>210</v>
      </c>
      <c r="D108" s="43" t="str">
        <f t="shared" si="21"/>
        <v>C</v>
      </c>
      <c r="E108" s="38">
        <f t="shared" si="25"/>
        <v>9</v>
      </c>
      <c r="F108" s="39">
        <f t="shared" si="26"/>
        <v>0</v>
      </c>
      <c r="G108" s="45">
        <f t="shared" si="27"/>
        <v>0</v>
      </c>
      <c r="H108" s="18" t="str">
        <f>'P01'!$D92</f>
        <v>CT</v>
      </c>
      <c r="I108" s="18" t="str">
        <f>IF('P02'!$D92="NT","NT",IF($H$108="NCT","NC",IF('P02'!$D92="NC","NC",IF($H$108="CT","C",'P02'!$D92))))</f>
        <v>C</v>
      </c>
      <c r="J108" s="18" t="str">
        <f>IF('P03'!$D92="NT","NT",IF($H$108="NCT","NC",IF('P03'!$D92="NC","NC",IF($H$108="CT","C",'P03'!$D92))))</f>
        <v>C</v>
      </c>
      <c r="K108" s="18" t="str">
        <f>IF('P04'!$D92="NT","NT",IF($H$108="NCT","NC",IF('P04'!$D92="NC","NC",IF($H$108="CT","C",'P04'!$D92))))</f>
        <v>C</v>
      </c>
      <c r="L108" s="18" t="str">
        <f>IF('P05'!$D92="NT","NT",IF($H$108="NCT","NC",IF('P05'!$D92="NC","NC",IF($H$108="CT","C",'P05'!$D92))))</f>
        <v>C</v>
      </c>
      <c r="M108" s="18" t="str">
        <f>IF('P06'!$D92="NT","NT",IF($H$108="NCT","NC",IF('P06'!$D92="NC","NC",IF($H$108="CT","C",'P06'!$D92))))</f>
        <v>C</v>
      </c>
      <c r="N108" s="18" t="str">
        <f>IF('P07'!$D92="NT","NT",IF($H$108="NCT","NC",IF('P07'!$D92="NC","NC",IF($H$108="CT","C",'P07'!$D92))))</f>
        <v>C</v>
      </c>
      <c r="O108" s="18" t="str">
        <f>IF('P08'!$D92="NT","NT",IF($H$108="NCT","NC",IF('P08'!$D92="NC","NC",IF($H$108="CT","C",'P08'!$D92))))</f>
        <v>C</v>
      </c>
      <c r="P108" s="18" t="str">
        <f>IF('P09'!$D92="NT","NT",IF($H$108="NCT","NC",IF('P09'!$D92="NC","NC",IF($H$108="CT","C",'P09'!$D92))))</f>
        <v>C</v>
      </c>
      <c r="Q108" s="18" t="str">
        <f>IF('P10'!$D92="NT","NT",IF($H$108="NCT","NC",IF('P10'!$D92="NC","NC",IF($H$108="CT","C",'P10'!$D92))))</f>
        <v>C</v>
      </c>
      <c r="R108" s="53"/>
    </row>
    <row r="109" spans="1:18" ht="42.75">
      <c r="A109" s="123"/>
      <c r="B109" s="43" t="s">
        <v>211</v>
      </c>
      <c r="C109" s="44" t="s">
        <v>212</v>
      </c>
      <c r="D109" s="43" t="str">
        <f t="shared" si="21"/>
        <v>C</v>
      </c>
      <c r="E109" s="38">
        <f t="shared" si="25"/>
        <v>9</v>
      </c>
      <c r="F109" s="39">
        <f t="shared" si="26"/>
        <v>0</v>
      </c>
      <c r="G109" s="45">
        <f t="shared" si="27"/>
        <v>0</v>
      </c>
      <c r="H109" s="18" t="str">
        <f>'P01'!$D93</f>
        <v>CT</v>
      </c>
      <c r="I109" s="18" t="str">
        <f>IF('P02'!$D93="NT","NT",IF($H$109="NCT","NC",IF('P02'!$D93="NC","NC",IF($H$109="CT","C",'P02'!$D93))))</f>
        <v>C</v>
      </c>
      <c r="J109" s="18" t="str">
        <f>IF('P03'!$D93="NT","NT",IF($H$109="NCT","NC",IF('P03'!$D93="NC","NC",IF($H$109="CT","C",'P03'!$D93))))</f>
        <v>C</v>
      </c>
      <c r="K109" s="18" t="str">
        <f>IF('P04'!$D93="NT","NT",IF($H$109="NCT","NC",IF('P04'!$D93="NC","NC",IF($H$109="CT","C",'P04'!$D93))))</f>
        <v>C</v>
      </c>
      <c r="L109" s="18" t="str">
        <f>IF('P05'!$D93="NT","NT",IF($H$109="NCT","NC",IF('P05'!$D93="NC","NC",IF($H$109="CT","C",'P05'!$D93))))</f>
        <v>C</v>
      </c>
      <c r="M109" s="18" t="str">
        <f>IF('P06'!$D93="NT","NT",IF($H$109="NCT","NC",IF('P06'!$D93="NC","NC",IF($H$109="CT","C",'P06'!$D93))))</f>
        <v>C</v>
      </c>
      <c r="N109" s="18" t="str">
        <f>IF('P07'!$D93="NT","NT",IF($H$109="NCT","NC",IF('P07'!$D93="NC","NC",IF($H$109="CT","C",'P07'!$D93))))</f>
        <v>C</v>
      </c>
      <c r="O109" s="18" t="str">
        <f>IF('P08'!$D93="NT","NT",IF($H$109="NCT","NC",IF('P08'!$D93="NC","NC",IF($H$109="CT","C",'P08'!$D93))))</f>
        <v>C</v>
      </c>
      <c r="P109" s="18" t="str">
        <f>IF('P09'!$D93="NT","NT",IF($H$109="NCT","NC",IF('P09'!$D93="NC","NC",IF($H$109="CT","C",'P09'!$D93))))</f>
        <v>C</v>
      </c>
      <c r="Q109" s="18" t="str">
        <f>IF('P10'!$D93="NT","NT",IF($H$109="NCT","NC",IF('P10'!$D93="NC","NC",IF($H$109="CT","C",'P10'!$D93))))</f>
        <v>C</v>
      </c>
      <c r="R109" s="53"/>
    </row>
    <row r="110" spans="1:18" ht="28.5">
      <c r="A110" s="123"/>
      <c r="B110" s="43" t="s">
        <v>213</v>
      </c>
      <c r="C110" s="44" t="s">
        <v>214</v>
      </c>
      <c r="D110" s="43" t="str">
        <f t="shared" si="21"/>
        <v>NC</v>
      </c>
      <c r="E110" s="38">
        <f t="shared" si="25"/>
        <v>0</v>
      </c>
      <c r="F110" s="39">
        <f t="shared" si="26"/>
        <v>9</v>
      </c>
      <c r="G110" s="45">
        <f t="shared" si="27"/>
        <v>0</v>
      </c>
      <c r="H110" s="18" t="str">
        <f>'P01'!$D94</f>
        <v>NCT</v>
      </c>
      <c r="I110" s="18" t="str">
        <f>IF('P02'!$D94="NT","NT",IF($H$110="NCT","NC",IF('P02'!$D94="NC","NC",IF($H$110="CT","C",'P02'!$D94))))</f>
        <v>NC</v>
      </c>
      <c r="J110" s="18" t="str">
        <f>IF('P03'!$D94="NT","NT",IF($H$110="NCT","NC",IF('P03'!$D94="NC","NC",IF($H$110="CT","C",'P03'!$D94))))</f>
        <v>NC</v>
      </c>
      <c r="K110" s="18" t="str">
        <f>IF('P04'!$D94="NT","NT",IF($H$110="NCT","NC",IF('P04'!$D94="NC","NC",IF($H$110="CT","C",'P04'!$D94))))</f>
        <v>NC</v>
      </c>
      <c r="L110" s="18" t="str">
        <f>IF('P05'!$D94="NT","NT",IF($H$110="NCT","NC",IF('P05'!$D94="NC","NC",IF($H$110="CT","C",'P05'!$D94))))</f>
        <v>NC</v>
      </c>
      <c r="M110" s="18" t="str">
        <f>IF('P06'!$D94="NT","NT",IF($H$110="NCT","NC",IF('P06'!$D94="NC","NC",IF($H$110="CT","C",'P06'!$D94))))</f>
        <v>NC</v>
      </c>
      <c r="N110" s="18" t="str">
        <f>IF('P07'!$D94="NT","NT",IF($H$110="NCT","NC",IF('P07'!$D94="NC","NC",IF($H$110="CT","C",'P07'!$D94))))</f>
        <v>NC</v>
      </c>
      <c r="O110" s="18" t="str">
        <f>IF('P08'!$D94="NT","NT",IF($H$110="NCT","NC",IF('P08'!$D94="NC","NC",IF($H$110="CT","C",'P08'!$D94))))</f>
        <v>NC</v>
      </c>
      <c r="P110" s="18" t="str">
        <f>IF('P09'!$D94="NT","NT",IF($H$110="NCT","NC",IF('P09'!$D94="NC","NC",IF($H$110="CT","C",'P09'!$D94))))</f>
        <v>NC</v>
      </c>
      <c r="Q110" s="18" t="str">
        <f>IF('P10'!$D94="NT","NT",IF($H$110="NCT","NC",IF('P10'!$D94="NC","NC",IF($H$110="CT","C",'P10'!$D94))))</f>
        <v>NC</v>
      </c>
      <c r="R110" s="53"/>
    </row>
    <row r="111" spans="1:18" ht="42.75">
      <c r="A111" s="123"/>
      <c r="B111" s="43" t="s">
        <v>215</v>
      </c>
      <c r="C111" s="44" t="s">
        <v>216</v>
      </c>
      <c r="D111" s="43" t="str">
        <f t="shared" si="21"/>
        <v>C</v>
      </c>
      <c r="E111" s="38">
        <f t="shared" si="25"/>
        <v>10</v>
      </c>
      <c r="F111" s="39">
        <f t="shared" si="26"/>
        <v>0</v>
      </c>
      <c r="G111" s="45">
        <f t="shared" si="27"/>
        <v>0</v>
      </c>
      <c r="H111" s="18" t="str">
        <f>'P01'!$D95</f>
        <v>C</v>
      </c>
      <c r="I111" s="18" t="str">
        <f>IF('P02'!$D95="NT","NT",IF($H$111="NCT","NC",IF('P02'!$D95="NC","NC",IF($H$111="CT","C",'P02'!$D95))))</f>
        <v>C</v>
      </c>
      <c r="J111" s="18" t="str">
        <f>IF('P03'!$D95="NT","NT",IF($H$111="NCT","NC",IF('P03'!$D95="NC","NC",IF($H$111="CT","C",'P03'!$D95))))</f>
        <v>C</v>
      </c>
      <c r="K111" s="18" t="str">
        <f>IF('P04'!$D95="NT","NT",IF($H$111="NCT","NC",IF('P04'!$D95="NC","NC",IF($H$111="CT","C",'P04'!$D95))))</f>
        <v>C</v>
      </c>
      <c r="L111" s="18" t="str">
        <f>IF('P05'!$D95="NT","NT",IF($H$111="NCT","NC",IF('P05'!$D95="NC","NC",IF($H$111="CT","C",'P05'!$D95))))</f>
        <v>C</v>
      </c>
      <c r="M111" s="18" t="str">
        <f>IF('P06'!$D95="NT","NT",IF($H$111="NCT","NC",IF('P06'!$D95="NC","NC",IF($H$111="CT","C",'P06'!$D95))))</f>
        <v>C</v>
      </c>
      <c r="N111" s="18" t="str">
        <f>IF('P07'!$D95="NT","NT",IF($H$111="NCT","NC",IF('P07'!$D95="NC","NC",IF($H$111="CT","C",'P07'!$D95))))</f>
        <v>C</v>
      </c>
      <c r="O111" s="18" t="str">
        <f>IF('P08'!$D95="NT","NT",IF($H$111="NCT","NC",IF('P08'!$D95="NC","NC",IF($H$111="CT","C",'P08'!$D95))))</f>
        <v>C</v>
      </c>
      <c r="P111" s="18" t="str">
        <f>IF('P09'!$D95="NT","NT",IF($H$111="NCT","NC",IF('P09'!$D95="NC","NC",IF($H$111="CT","C",'P09'!$D95))))</f>
        <v>C</v>
      </c>
      <c r="Q111" s="18" t="str">
        <f>IF('P10'!$D95="NT","NT",IF($H$111="NCT","NC",IF('P10'!$D95="NC","NC",IF($H$111="CT","C",'P10'!$D95))))</f>
        <v>C</v>
      </c>
      <c r="R111" s="53"/>
    </row>
    <row r="112" spans="1:18" ht="57">
      <c r="A112" s="123"/>
      <c r="B112" s="43" t="s">
        <v>217</v>
      </c>
      <c r="C112" s="44" t="s">
        <v>218</v>
      </c>
      <c r="D112" s="43" t="str">
        <f t="shared" si="21"/>
        <v>NA</v>
      </c>
      <c r="E112" s="38">
        <f t="shared" si="25"/>
        <v>0</v>
      </c>
      <c r="F112" s="39">
        <f t="shared" si="26"/>
        <v>0</v>
      </c>
      <c r="G112" s="45">
        <f t="shared" si="27"/>
        <v>10</v>
      </c>
      <c r="H112" s="18" t="str">
        <f>'P01'!$D96</f>
        <v>NA</v>
      </c>
      <c r="I112" s="18" t="str">
        <f>IF('P02'!$D96="NT","NT",IF($H$112="NCT","NC",IF('P02'!$D96="NC","NC",IF($H$112="CT","C",'P02'!$D96))))</f>
        <v>NA</v>
      </c>
      <c r="J112" s="18" t="str">
        <f>IF('P03'!$D96="NT","NT",IF($H$112="NCT","NC",IF('P03'!$D96="NC","NC",IF($H$112="CT","C",'P03'!$D96))))</f>
        <v>NA</v>
      </c>
      <c r="K112" s="18" t="str">
        <f>IF('P04'!$D96="NT","NT",IF($H$112="NCT","NC",IF('P04'!$D96="NC","NC",IF($H$112="CT","C",'P04'!$D96))))</f>
        <v>NA</v>
      </c>
      <c r="L112" s="18" t="str">
        <f>IF('P05'!$D96="NT","NT",IF($H$112="NCT","NC",IF('P05'!$D96="NC","NC",IF($H$112="CT","C",'P05'!$D96))))</f>
        <v>NA</v>
      </c>
      <c r="M112" s="18" t="str">
        <f>IF('P06'!$D96="NT","NT",IF($H$112="NCT","NC",IF('P06'!$D96="NC","NC",IF($H$112="CT","C",'P06'!$D96))))</f>
        <v>NA</v>
      </c>
      <c r="N112" s="18" t="str">
        <f>IF('P07'!$D96="NT","NT",IF($H$112="NCT","NC",IF('P07'!$D96="NC","NC",IF($H$112="CT","C",'P07'!$D96))))</f>
        <v>NA</v>
      </c>
      <c r="O112" s="18" t="str">
        <f>IF('P08'!$D96="NT","NT",IF($H$112="NCT","NC",IF('P08'!$D96="NC","NC",IF($H$112="CT","C",'P08'!$D96))))</f>
        <v>NA</v>
      </c>
      <c r="P112" s="18" t="str">
        <f>IF('P09'!$D96="NT","NT",IF($H$112="NCT","NC",IF('P09'!$D96="NC","NC",IF($H$112="CT","C",'P09'!$D96))))</f>
        <v>NA</v>
      </c>
      <c r="Q112" s="18" t="str">
        <f>IF('P10'!$D96="NT","NT",IF($H$112="NCT","NC",IF('P10'!$D96="NC","NC",IF($H$112="CT","C",'P10'!$D96))))</f>
        <v>NA</v>
      </c>
      <c r="R112" s="53"/>
    </row>
    <row r="113" spans="1:18" ht="71.25">
      <c r="A113" s="123"/>
      <c r="B113" s="43" t="s">
        <v>219</v>
      </c>
      <c r="C113" s="44" t="s">
        <v>220</v>
      </c>
      <c r="D113" s="43" t="str">
        <f t="shared" si="21"/>
        <v>C</v>
      </c>
      <c r="E113" s="38">
        <f t="shared" si="25"/>
        <v>9</v>
      </c>
      <c r="F113" s="39">
        <f t="shared" si="26"/>
        <v>0</v>
      </c>
      <c r="G113" s="45">
        <f t="shared" si="27"/>
        <v>0</v>
      </c>
      <c r="H113" s="18" t="str">
        <f>'P01'!$D97</f>
        <v>CT</v>
      </c>
      <c r="I113" s="18" t="str">
        <f>IF('P02'!$D97="NT","NT",IF($H$113="NCT","NC",IF('P02'!$D97="NC","NC",IF($H$113="CT","C",'P02'!$D97))))</f>
        <v>C</v>
      </c>
      <c r="J113" s="18" t="str">
        <f>IF('P03'!$D97="NT","NT",IF($H$113="NCT","NC",IF('P03'!$D97="NC","NC",IF($H$113="CT","C",'P03'!$D97))))</f>
        <v>C</v>
      </c>
      <c r="K113" s="18" t="str">
        <f>IF('P04'!$D97="NT","NT",IF($H$113="NCT","NC",IF('P04'!$D97="NC","NC",IF($H$113="CT","C",'P04'!$D97))))</f>
        <v>C</v>
      </c>
      <c r="L113" s="18" t="str">
        <f>IF('P05'!$D97="NT","NT",IF($H$113="NCT","NC",IF('P05'!$D97="NC","NC",IF($H$113="CT","C",'P05'!$D97))))</f>
        <v>C</v>
      </c>
      <c r="M113" s="18" t="str">
        <f>IF('P06'!$D97="NT","NT",IF($H$113="NCT","NC",IF('P06'!$D97="NC","NC",IF($H$113="CT","C",'P06'!$D97))))</f>
        <v>C</v>
      </c>
      <c r="N113" s="18" t="str">
        <f>IF('P07'!$D97="NT","NT",IF($H$113="NCT","NC",IF('P07'!$D97="NC","NC",IF($H$113="CT","C",'P07'!$D97))))</f>
        <v>C</v>
      </c>
      <c r="O113" s="18" t="str">
        <f>IF('P08'!$D97="NT","NT",IF($H$113="NCT","NC",IF('P08'!$D97="NC","NC",IF($H$113="CT","C",'P08'!$D97))))</f>
        <v>C</v>
      </c>
      <c r="P113" s="18" t="str">
        <f>IF('P09'!$D97="NT","NT",IF($H$113="NCT","NC",IF('P09'!$D97="NC","NC",IF($H$113="CT","C",'P09'!$D97))))</f>
        <v>C</v>
      </c>
      <c r="Q113" s="18" t="str">
        <f>IF('P10'!$D97="NT","NT",IF($H$113="NCT","NC",IF('P10'!$D97="NC","NC",IF($H$113="CT","C",'P10'!$D97))))</f>
        <v>C</v>
      </c>
      <c r="R113" s="53"/>
    </row>
    <row r="114" spans="1:18">
      <c r="A114" s="34"/>
      <c r="B114" s="32"/>
      <c r="C114" s="32"/>
      <c r="D114" s="33"/>
      <c r="E114" s="36">
        <f>SUM(E103:E113)</f>
        <v>74</v>
      </c>
      <c r="F114" s="37">
        <f>SUM(F103:F113)</f>
        <v>9</v>
      </c>
      <c r="G114" s="46">
        <f>SUM(G103:G113)</f>
        <v>19</v>
      </c>
      <c r="H114" s="32"/>
      <c r="I114" s="32"/>
      <c r="J114" s="32"/>
      <c r="K114" s="32"/>
      <c r="L114" s="32"/>
      <c r="M114" s="32"/>
      <c r="N114" s="32"/>
      <c r="O114" s="32"/>
      <c r="P114" s="32"/>
      <c r="Q114" s="32"/>
      <c r="R114" s="53"/>
    </row>
    <row r="115" spans="1:18" ht="60" customHeight="1">
      <c r="A115" s="131" t="s">
        <v>28</v>
      </c>
      <c r="B115" s="47" t="s">
        <v>221</v>
      </c>
      <c r="C115" s="44" t="s">
        <v>222</v>
      </c>
      <c r="D115" s="43" t="str">
        <f t="shared" si="21"/>
        <v>NA</v>
      </c>
      <c r="E115" s="38">
        <f t="shared" ref="E115:E126" si="28">COUNTIF(H115:Q115,"C")</f>
        <v>0</v>
      </c>
      <c r="F115" s="39">
        <f t="shared" ref="F115:F126" si="29">COUNTIF(H115:Q115,"NC")</f>
        <v>0</v>
      </c>
      <c r="G115" s="45">
        <f t="shared" ref="G115:G126" si="30">COUNTIF(H115:Q115,"NA")</f>
        <v>10</v>
      </c>
      <c r="H115" s="18" t="str">
        <f>'P01'!$D98</f>
        <v>NA</v>
      </c>
      <c r="I115" s="18" t="str">
        <f>IF('P02'!$D98="NT","NT",IF($H$115="NCT","NC",IF('P02'!$D98="NC","NC",IF($H$115="CT","C",'P02'!$D98))))</f>
        <v>NA</v>
      </c>
      <c r="J115" s="18" t="str">
        <f>IF('P03'!$D98="NT","NT",IF($H$115="NCT","NC",IF('P03'!$D98="NC","NC",IF($H$115="CT","C",'P03'!$D98))))</f>
        <v>NA</v>
      </c>
      <c r="K115" s="18" t="str">
        <f>IF('P04'!$D98="NT","NT",IF($H$115="NCT","NC",IF('P04'!$D98="NC","NC",IF($H$115="CT","C",'P04'!$D98))))</f>
        <v>NA</v>
      </c>
      <c r="L115" s="18" t="str">
        <f>IF('P05'!$D98="NT","NT",IF($H$115="NCT","NC",IF('P05'!$D98="NC","NC",IF($H$115="CT","C",'P05'!$D98))))</f>
        <v>NA</v>
      </c>
      <c r="M115" s="18" t="str">
        <f>IF('P06'!$D98="NT","NT",IF($H$115="NCT","NC",IF('P06'!$D98="NC","NC",IF($H$115="CT","C",'P06'!$D98))))</f>
        <v>NA</v>
      </c>
      <c r="N115" s="18" t="str">
        <f>IF('P07'!$D98="NT","NT",IF($H$115="NCT","NC",IF('P07'!$D98="NC","NC",IF($H$115="CT","C",'P07'!$D98))))</f>
        <v>NA</v>
      </c>
      <c r="O115" s="18" t="str">
        <f>IF('P08'!$D98="NT","NT",IF($H$115="NCT","NC",IF('P08'!$D98="NC","NC",IF($H$115="CT","C",'P08'!$D98))))</f>
        <v>NA</v>
      </c>
      <c r="P115" s="18" t="str">
        <f>IF('P09'!$D98="NT","NT",IF($H$115="NCT","NC",IF('P09'!$D98="NC","NC",IF($H$115="CT","C",'P09'!$D98))))</f>
        <v>NA</v>
      </c>
      <c r="Q115" s="18" t="str">
        <f>IF('P10'!$D98="NT","NT",IF($H$115="NCT","NC",IF('P10'!$D98="NC","NC",IF($H$115="CT","C",'P10'!$D98))))</f>
        <v>NA</v>
      </c>
      <c r="R115" s="53"/>
    </row>
    <row r="116" spans="1:18" ht="57">
      <c r="A116" s="132"/>
      <c r="B116" s="47" t="s">
        <v>223</v>
      </c>
      <c r="C116" s="44" t="s">
        <v>224</v>
      </c>
      <c r="D116" s="43" t="str">
        <f t="shared" si="21"/>
        <v>C</v>
      </c>
      <c r="E116" s="38">
        <f t="shared" si="28"/>
        <v>9</v>
      </c>
      <c r="F116" s="39">
        <f t="shared" si="29"/>
        <v>0</v>
      </c>
      <c r="G116" s="45">
        <f t="shared" si="30"/>
        <v>0</v>
      </c>
      <c r="H116" s="18" t="str">
        <f>'P01'!$D99</f>
        <v>CT</v>
      </c>
      <c r="I116" s="18" t="str">
        <f>IF('P02'!$D99="NT","NT",IF($H$116="NCT","NC",IF('P02'!$D99="NC","NC",IF($H$116="CT","C",'P02'!$D99))))</f>
        <v>C</v>
      </c>
      <c r="J116" s="18" t="str">
        <f>IF('P03'!$D99="NT","NT",IF($H$116="NCT","NC",IF('P03'!$D99="NC","NC",IF($H$116="CT","C",'P03'!$D99))))</f>
        <v>C</v>
      </c>
      <c r="K116" s="18" t="str">
        <f>IF('P04'!$D99="NT","NT",IF($H$116="NCT","NC",IF('P04'!$D99="NC","NC",IF($H$116="CT","C",'P04'!$D99))))</f>
        <v>C</v>
      </c>
      <c r="L116" s="18" t="str">
        <f>IF('P05'!$D99="NT","NT",IF($H$116="NCT","NC",IF('P05'!$D99="NC","NC",IF($H$116="CT","C",'P05'!$D99))))</f>
        <v>C</v>
      </c>
      <c r="M116" s="18" t="str">
        <f>IF('P06'!$D99="NT","NT",IF($H$116="NCT","NC",IF('P06'!$D99="NC","NC",IF($H$116="CT","C",'P06'!$D99))))</f>
        <v>C</v>
      </c>
      <c r="N116" s="18" t="str">
        <f>IF('P07'!$D99="NT","NT",IF($H$116="NCT","NC",IF('P07'!$D99="NC","NC",IF($H$116="CT","C",'P07'!$D99))))</f>
        <v>C</v>
      </c>
      <c r="O116" s="18" t="str">
        <f>IF('P08'!$D99="NT","NT",IF($H$116="NCT","NC",IF('P08'!$D99="NC","NC",IF($H$116="CT","C",'P08'!$D99))))</f>
        <v>C</v>
      </c>
      <c r="P116" s="18" t="str">
        <f>IF('P09'!$D99="NT","NT",IF($H$116="NCT","NC",IF('P09'!$D99="NC","NC",IF($H$116="CT","C",'P09'!$D99))))</f>
        <v>C</v>
      </c>
      <c r="Q116" s="18" t="str">
        <f>IF('P10'!$D99="NT","NT",IF($H$116="NCT","NC",IF('P10'!$D99="NC","NC",IF($H$116="CT","C",'P10'!$D99))))</f>
        <v>C</v>
      </c>
      <c r="R116" s="53"/>
    </row>
    <row r="117" spans="1:18" ht="57">
      <c r="A117" s="132"/>
      <c r="B117" s="47" t="s">
        <v>225</v>
      </c>
      <c r="C117" s="44" t="s">
        <v>226</v>
      </c>
      <c r="D117" s="43" t="str">
        <f t="shared" si="21"/>
        <v>NC</v>
      </c>
      <c r="E117" s="38">
        <f t="shared" si="28"/>
        <v>0</v>
      </c>
      <c r="F117" s="39">
        <f t="shared" si="29"/>
        <v>3</v>
      </c>
      <c r="G117" s="45">
        <f t="shared" si="30"/>
        <v>7</v>
      </c>
      <c r="H117" s="18" t="str">
        <f>'P01'!$D100</f>
        <v>NA</v>
      </c>
      <c r="I117" s="18" t="str">
        <f>IF('P02'!$D100="NT","NT",IF($H$117="NCT","NC",IF('P02'!$D100="NC","NC",IF($H$117="CT","C",'P02'!$D100))))</f>
        <v>NA</v>
      </c>
      <c r="J117" s="18" t="str">
        <f>IF('P03'!$D100="NT","NT",IF($H$117="NCT","NC",IF('P03'!$D100="NC","NC",IF($H$117="CT","C",'P03'!$D100))))</f>
        <v>NA</v>
      </c>
      <c r="K117" s="18" t="str">
        <f>IF('P04'!$D100="NT","NT",IF($H$117="NCT","NC",IF('P04'!$D100="NC","NC",IF($H$117="CT","C",'P04'!$D100))))</f>
        <v>NC</v>
      </c>
      <c r="L117" s="18" t="str">
        <f>IF('P05'!$D100="NT","NT",IF($H$117="NCT","NC",IF('P05'!$D100="NC","NC",IF($H$117="CT","C",'P05'!$D100))))</f>
        <v>NA</v>
      </c>
      <c r="M117" s="18" t="str">
        <f>IF('P06'!$D100="NT","NT",IF($H$117="NCT","NC",IF('P06'!$D100="NC","NC",IF($H$117="CT","C",'P06'!$D100))))</f>
        <v>NA</v>
      </c>
      <c r="N117" s="18" t="str">
        <f>IF('P07'!$D100="NT","NT",IF($H$117="NCT","NC",IF('P07'!$D100="NC","NC",IF($H$117="CT","C",'P07'!$D100))))</f>
        <v>NA</v>
      </c>
      <c r="O117" s="18" t="str">
        <f>IF('P08'!$D100="NT","NT",IF($H$117="NCT","NC",IF('P08'!$D100="NC","NC",IF($H$117="CT","C",'P08'!$D100))))</f>
        <v>NC</v>
      </c>
      <c r="P117" s="18" t="str">
        <f>IF('P09'!$D100="NT","NT",IF($H$117="NCT","NC",IF('P09'!$D100="NC","NC",IF($H$117="CT","C",'P09'!$D100))))</f>
        <v>NC</v>
      </c>
      <c r="Q117" s="18" t="str">
        <f>IF('P10'!$D100="NT","NT",IF($H$117="NCT","NC",IF('P10'!$D100="NC","NC",IF($H$117="CT","C",'P10'!$D100))))</f>
        <v>NA</v>
      </c>
      <c r="R117" s="53"/>
    </row>
    <row r="118" spans="1:18" ht="42.75">
      <c r="A118" s="132"/>
      <c r="B118" s="47" t="s">
        <v>227</v>
      </c>
      <c r="C118" s="44" t="s">
        <v>228</v>
      </c>
      <c r="D118" s="43" t="str">
        <f t="shared" si="21"/>
        <v>NA</v>
      </c>
      <c r="E118" s="38">
        <f t="shared" si="28"/>
        <v>0</v>
      </c>
      <c r="F118" s="39">
        <f t="shared" si="29"/>
        <v>0</v>
      </c>
      <c r="G118" s="45">
        <f t="shared" si="30"/>
        <v>10</v>
      </c>
      <c r="H118" s="18" t="str">
        <f>'P01'!$D101</f>
        <v>NA</v>
      </c>
      <c r="I118" s="18" t="str">
        <f>IF('P02'!$D101="NT","NT",IF($H$118="NCT","NC",IF('P02'!$D101="NC","NC",IF($H$118="CT","C",'P02'!$D101))))</f>
        <v>NA</v>
      </c>
      <c r="J118" s="18" t="str">
        <f>IF('P03'!$D101="NT","NT",IF($H$118="NCT","NC",IF('P03'!$D101="NC","NC",IF($H$118="CT","C",'P03'!$D101))))</f>
        <v>NA</v>
      </c>
      <c r="K118" s="18" t="str">
        <f>IF('P04'!$D101="NT","NT",IF($H$118="NCT","NC",IF('P04'!$D101="NC","NC",IF($H$118="CT","C",'P04'!$D101))))</f>
        <v>NA</v>
      </c>
      <c r="L118" s="18" t="str">
        <f>IF('P05'!$D101="NT","NT",IF($H$118="NCT","NC",IF('P05'!$D101="NC","NC",IF($H$118="CT","C",'P05'!$D101))))</f>
        <v>NA</v>
      </c>
      <c r="M118" s="18" t="str">
        <f>IF('P06'!$D101="NT","NT",IF($H$118="NCT","NC",IF('P06'!$D101="NC","NC",IF($H$118="CT","C",'P06'!$D101))))</f>
        <v>NA</v>
      </c>
      <c r="N118" s="18" t="str">
        <f>IF('P07'!$D101="NT","NT",IF($H$118="NCT","NC",IF('P07'!$D101="NC","NC",IF($H$118="CT","C",'P07'!$D101))))</f>
        <v>NA</v>
      </c>
      <c r="O118" s="18" t="str">
        <f>IF('P08'!$D101="NT","NT",IF($H$118="NCT","NC",IF('P08'!$D101="NC","NC",IF($H$118="CT","C",'P08'!$D101))))</f>
        <v>NA</v>
      </c>
      <c r="P118" s="18" t="str">
        <f>IF('P09'!$D101="NT","NT",IF($H$118="NCT","NC",IF('P09'!$D101="NC","NC",IF($H$118="CT","C",'P09'!$D101))))</f>
        <v>NA</v>
      </c>
      <c r="Q118" s="18" t="str">
        <f>IF('P10'!$D101="NT","NT",IF($H$118="NCT","NC",IF('P10'!$D101="NC","NC",IF($H$118="CT","C",'P10'!$D101))))</f>
        <v>NA</v>
      </c>
      <c r="R118" s="53"/>
    </row>
    <row r="119" spans="1:18" ht="42.75">
      <c r="A119" s="132"/>
      <c r="B119" s="47" t="s">
        <v>229</v>
      </c>
      <c r="C119" s="44" t="s">
        <v>230</v>
      </c>
      <c r="D119" s="43" t="str">
        <f t="shared" si="21"/>
        <v>NA</v>
      </c>
      <c r="E119" s="38">
        <f t="shared" si="28"/>
        <v>0</v>
      </c>
      <c r="F119" s="39">
        <f t="shared" si="29"/>
        <v>0</v>
      </c>
      <c r="G119" s="45">
        <f t="shared" si="30"/>
        <v>10</v>
      </c>
      <c r="H119" s="18" t="str">
        <f>'P01'!$D102</f>
        <v>NA</v>
      </c>
      <c r="I119" s="18" t="str">
        <f>IF('P02'!$D102="NT","NT",IF($H$119="NCT","NC",IF('P02'!$D102="NC","NC",IF($H$119="CT","C",'P02'!$D102))))</f>
        <v>NA</v>
      </c>
      <c r="J119" s="18" t="str">
        <f>IF('P03'!$D102="NT","NT",IF($H$119="NCT","NC",IF('P03'!$D102="NC","NC",IF($H$119="CT","C",'P03'!$D102))))</f>
        <v>NA</v>
      </c>
      <c r="K119" s="18" t="str">
        <f>IF('P04'!$D102="NT","NT",IF($H$119="NCT","NC",IF('P04'!$D102="NC","NC",IF($H$119="CT","C",'P04'!$D102))))</f>
        <v>NA</v>
      </c>
      <c r="L119" s="18" t="str">
        <f>IF('P05'!$D102="NT","NT",IF($H$119="NCT","NC",IF('P05'!$D102="NC","NC",IF($H$119="CT","C",'P05'!$D102))))</f>
        <v>NA</v>
      </c>
      <c r="M119" s="18" t="str">
        <f>IF('P06'!$D102="NT","NT",IF($H$119="NCT","NC",IF('P06'!$D102="NC","NC",IF($H$119="CT","C",'P06'!$D102))))</f>
        <v>NA</v>
      </c>
      <c r="N119" s="18" t="str">
        <f>IF('P07'!$D102="NT","NT",IF($H$119="NCT","NC",IF('P07'!$D102="NC","NC",IF($H$119="CT","C",'P07'!$D102))))</f>
        <v>NA</v>
      </c>
      <c r="O119" s="18" t="str">
        <f>IF('P08'!$D102="NT","NT",IF($H$119="NCT","NC",IF('P08'!$D102="NC","NC",IF($H$119="CT","C",'P08'!$D102))))</f>
        <v>NA</v>
      </c>
      <c r="P119" s="18" t="str">
        <f>IF('P09'!$D102="NT","NT",IF($H$119="NCT","NC",IF('P09'!$D102="NC","NC",IF($H$119="CT","C",'P09'!$D102))))</f>
        <v>NA</v>
      </c>
      <c r="Q119" s="18" t="str">
        <f>IF('P10'!$D102="NT","NT",IF($H$119="NCT","NC",IF('P10'!$D102="NC","NC",IF($H$119="CT","C",'P10'!$D102))))</f>
        <v>NA</v>
      </c>
      <c r="R119" s="53"/>
    </row>
    <row r="120" spans="1:18" ht="57">
      <c r="A120" s="132"/>
      <c r="B120" s="47" t="s">
        <v>231</v>
      </c>
      <c r="C120" s="44" t="s">
        <v>232</v>
      </c>
      <c r="D120" s="43" t="str">
        <f t="shared" si="21"/>
        <v>NA</v>
      </c>
      <c r="E120" s="38">
        <f t="shared" si="28"/>
        <v>0</v>
      </c>
      <c r="F120" s="39">
        <f t="shared" si="29"/>
        <v>0</v>
      </c>
      <c r="G120" s="45">
        <f t="shared" si="30"/>
        <v>10</v>
      </c>
      <c r="H120" s="18" t="str">
        <f>'P01'!$D103</f>
        <v>NA</v>
      </c>
      <c r="I120" s="18" t="str">
        <f>IF('P02'!$D103="NT","NT",IF($H$120="NCT","NC",IF('P02'!$D103="NC","NC",IF($H$120="CT","C",'P02'!$D103))))</f>
        <v>NA</v>
      </c>
      <c r="J120" s="18" t="str">
        <f>IF('P03'!$D103="NT","NT",IF($H$120="NCT","NC",IF('P03'!$D103="NC","NC",IF($H$120="CT","C",'P03'!$D103))))</f>
        <v>NA</v>
      </c>
      <c r="K120" s="18" t="str">
        <f>IF('P04'!$D103="NT","NT",IF($H$120="NCT","NC",IF('P04'!$D103="NC","NC",IF($H$120="CT","C",'P04'!$D103))))</f>
        <v>NA</v>
      </c>
      <c r="L120" s="18" t="str">
        <f>IF('P05'!$D103="NT","NT",IF($H$120="NCT","NC",IF('P05'!$D103="NC","NC",IF($H$120="CT","C",'P05'!$D103))))</f>
        <v>NA</v>
      </c>
      <c r="M120" s="18" t="str">
        <f>IF('P06'!$D103="NT","NT",IF($H$120="NCT","NC",IF('P06'!$D103="NC","NC",IF($H$120="CT","C",'P06'!$D103))))</f>
        <v>NA</v>
      </c>
      <c r="N120" s="18" t="str">
        <f>IF('P07'!$D103="NT","NT",IF($H$120="NCT","NC",IF('P07'!$D103="NC","NC",IF($H$120="CT","C",'P07'!$D103))))</f>
        <v>NA</v>
      </c>
      <c r="O120" s="18" t="str">
        <f>IF('P08'!$D103="NT","NT",IF($H$120="NCT","NC",IF('P08'!$D103="NC","NC",IF($H$120="CT","C",'P08'!$D103))))</f>
        <v>NA</v>
      </c>
      <c r="P120" s="18" t="str">
        <f>IF('P09'!$D103="NT","NT",IF($H$120="NCT","NC",IF('P09'!$D103="NC","NC",IF($H$120="CT","C",'P09'!$D103))))</f>
        <v>NA</v>
      </c>
      <c r="Q120" s="18" t="str">
        <f>IF('P10'!$D103="NT","NT",IF($H$120="NCT","NC",IF('P10'!$D103="NC","NC",IF($H$120="CT","C",'P10'!$D103))))</f>
        <v>NA</v>
      </c>
      <c r="R120" s="53"/>
    </row>
    <row r="121" spans="1:18" ht="42.75">
      <c r="A121" s="132"/>
      <c r="B121" s="47" t="s">
        <v>233</v>
      </c>
      <c r="C121" s="44" t="s">
        <v>234</v>
      </c>
      <c r="D121" s="43" t="str">
        <f t="shared" si="21"/>
        <v>NA</v>
      </c>
      <c r="E121" s="38">
        <f t="shared" si="28"/>
        <v>0</v>
      </c>
      <c r="F121" s="39">
        <f t="shared" si="29"/>
        <v>0</v>
      </c>
      <c r="G121" s="45">
        <f t="shared" si="30"/>
        <v>10</v>
      </c>
      <c r="H121" s="18" t="str">
        <f>'P01'!$D104</f>
        <v>NA</v>
      </c>
      <c r="I121" s="18" t="str">
        <f>IF('P02'!$D104="NT","NT",IF($H$121="NCT","NC",IF('P02'!$D104="NC","NC",IF($H$121="CT","C",'P02'!$D104))))</f>
        <v>NA</v>
      </c>
      <c r="J121" s="18" t="str">
        <f>IF('P03'!$D104="NT","NT",IF($H$121="NCT","NC",IF('P03'!$D104="NC","NC",IF($H$121="CT","C",'P03'!$D104))))</f>
        <v>NA</v>
      </c>
      <c r="K121" s="18" t="str">
        <f>IF('P04'!$D104="NT","NT",IF($H$121="NCT","NC",IF('P04'!$D104="NC","NC",IF($H$121="CT","C",'P04'!$D104))))</f>
        <v>NA</v>
      </c>
      <c r="L121" s="18" t="str">
        <f>IF('P05'!$D104="NT","NT",IF($H$121="NCT","NC",IF('P05'!$D104="NC","NC",IF($H$121="CT","C",'P05'!$D104))))</f>
        <v>NA</v>
      </c>
      <c r="M121" s="18" t="str">
        <f>IF('P06'!$D104="NT","NT",IF($H$121="NCT","NC",IF('P06'!$D104="NC","NC",IF($H$121="CT","C",'P06'!$D104))))</f>
        <v>NA</v>
      </c>
      <c r="N121" s="18" t="str">
        <f>IF('P07'!$D104="NT","NT",IF($H$121="NCT","NC",IF('P07'!$D104="NC","NC",IF($H$121="CT","C",'P07'!$D104))))</f>
        <v>NA</v>
      </c>
      <c r="O121" s="18" t="str">
        <f>IF('P08'!$D104="NT","NT",IF($H$121="NCT","NC",IF('P08'!$D104="NC","NC",IF($H$121="CT","C",'P08'!$D104))))</f>
        <v>NA</v>
      </c>
      <c r="P121" s="18" t="str">
        <f>IF('P09'!$D104="NT","NT",IF($H$121="NCT","NC",IF('P09'!$D104="NC","NC",IF($H$121="CT","C",'P09'!$D104))))</f>
        <v>NA</v>
      </c>
      <c r="Q121" s="18" t="str">
        <f>IF('P10'!$D104="NT","NT",IF($H$121="NCT","NC",IF('P10'!$D104="NC","NC",IF($H$121="CT","C",'P10'!$D104))))</f>
        <v>NA</v>
      </c>
      <c r="R121" s="53"/>
    </row>
    <row r="122" spans="1:18" ht="42.75">
      <c r="A122" s="132"/>
      <c r="B122" s="47" t="s">
        <v>235</v>
      </c>
      <c r="C122" s="44" t="s">
        <v>236</v>
      </c>
      <c r="D122" s="43" t="str">
        <f t="shared" si="21"/>
        <v>NC</v>
      </c>
      <c r="E122" s="38">
        <f t="shared" si="28"/>
        <v>0</v>
      </c>
      <c r="F122" s="39">
        <f t="shared" si="29"/>
        <v>1</v>
      </c>
      <c r="G122" s="45">
        <f t="shared" si="30"/>
        <v>9</v>
      </c>
      <c r="H122" s="18" t="str">
        <f>'P01'!$D105</f>
        <v>NC</v>
      </c>
      <c r="I122" s="18" t="str">
        <f>IF('P02'!$D105="NT","NT",IF($H$122="NCT","NC",IF('P02'!$D105="NC","NC",IF($H$122="CT","C",'P02'!$D105))))</f>
        <v>NA</v>
      </c>
      <c r="J122" s="18" t="str">
        <f>IF('P03'!$D105="NT","NT",IF($H$122="NCT","NC",IF('P03'!$D105="NC","NC",IF($H$122="CT","C",'P03'!$D105))))</f>
        <v>NA</v>
      </c>
      <c r="K122" s="18" t="str">
        <f>IF('P04'!$D105="NT","NT",IF($H$122="NCT","NC",IF('P04'!$D105="NC","NC",IF($H$122="CT","C",'P04'!$D105))))</f>
        <v>NA</v>
      </c>
      <c r="L122" s="18" t="str">
        <f>IF('P05'!$D105="NT","NT",IF($H$122="NCT","NC",IF('P05'!$D105="NC","NC",IF($H$122="CT","C",'P05'!$D105))))</f>
        <v>NA</v>
      </c>
      <c r="M122" s="18" t="str">
        <f>IF('P06'!$D105="NT","NT",IF($H$122="NCT","NC",IF('P06'!$D105="NC","NC",IF($H$122="CT","C",'P06'!$D105))))</f>
        <v>NA</v>
      </c>
      <c r="N122" s="18" t="str">
        <f>IF('P07'!$D105="NT","NT",IF($H$122="NCT","NC",IF('P07'!$D105="NC","NC",IF($H$122="CT","C",'P07'!$D105))))</f>
        <v>NA</v>
      </c>
      <c r="O122" s="18" t="str">
        <f>IF('P08'!$D105="NT","NT",IF($H$122="NCT","NC",IF('P08'!$D105="NC","NC",IF($H$122="CT","C",'P08'!$D105))))</f>
        <v>NA</v>
      </c>
      <c r="P122" s="18" t="str">
        <f>IF('P09'!$D105="NT","NT",IF($H$122="NCT","NC",IF('P09'!$D105="NC","NC",IF($H$122="CT","C",'P09'!$D105))))</f>
        <v>NA</v>
      </c>
      <c r="Q122" s="18" t="str">
        <f>IF('P10'!$D105="NT","NT",IF($H$122="NCT","NC",IF('P10'!$D105="NC","NC",IF($H$122="CT","C",'P10'!$D105))))</f>
        <v>NA</v>
      </c>
      <c r="R122" s="53"/>
    </row>
    <row r="123" spans="1:18" ht="57">
      <c r="A123" s="132"/>
      <c r="B123" s="47" t="s">
        <v>237</v>
      </c>
      <c r="C123" s="44" t="s">
        <v>238</v>
      </c>
      <c r="D123" s="43" t="str">
        <f t="shared" si="21"/>
        <v>C</v>
      </c>
      <c r="E123" s="38">
        <f t="shared" si="28"/>
        <v>9</v>
      </c>
      <c r="F123" s="39">
        <f t="shared" si="29"/>
        <v>0</v>
      </c>
      <c r="G123" s="45">
        <f t="shared" si="30"/>
        <v>0</v>
      </c>
      <c r="H123" s="18" t="str">
        <f>'P01'!$D106</f>
        <v>CT</v>
      </c>
      <c r="I123" s="18" t="str">
        <f>IF('P02'!$D106="NT","NT",IF($H$123="NCT","NC",IF('P02'!$D106="NC","NC",IF($H$123="CT","C",'P02'!$D106))))</f>
        <v>C</v>
      </c>
      <c r="J123" s="18" t="str">
        <f>IF('P03'!$D106="NT","NT",IF($H$123="NCT","NC",IF('P03'!$D106="NC","NC",IF($H$123="CT","C",'P03'!$D106))))</f>
        <v>C</v>
      </c>
      <c r="K123" s="18" t="str">
        <f>IF('P04'!$D106="NT","NT",IF($H$123="NCT","NC",IF('P04'!$D106="NC","NC",IF($H$123="CT","C",'P04'!$D106))))</f>
        <v>C</v>
      </c>
      <c r="L123" s="18" t="str">
        <f>IF('P05'!$D106="NT","NT",IF($H$123="NCT","NC",IF('P05'!$D106="NC","NC",IF($H$123="CT","C",'P05'!$D106))))</f>
        <v>C</v>
      </c>
      <c r="M123" s="18" t="str">
        <f>IF('P06'!$D106="NT","NT",IF($H$123="NCT","NC",IF('P06'!$D106="NC","NC",IF($H$123="CT","C",'P06'!$D106))))</f>
        <v>C</v>
      </c>
      <c r="N123" s="18" t="str">
        <f>IF('P07'!$D106="NT","NT",IF($H$123="NCT","NC",IF('P07'!$D106="NC","NC",IF($H$123="CT","C",'P07'!$D106))))</f>
        <v>C</v>
      </c>
      <c r="O123" s="18" t="str">
        <f>IF('P08'!$D106="NT","NT",IF($H$123="NCT","NC",IF('P08'!$D106="NC","NC",IF($H$123="CT","C",'P08'!$D106))))</f>
        <v>C</v>
      </c>
      <c r="P123" s="18" t="str">
        <f>IF('P09'!$D106="NT","NT",IF($H$123="NCT","NC",IF('P09'!$D106="NC","NC",IF($H$123="CT","C",'P09'!$D106))))</f>
        <v>C</v>
      </c>
      <c r="Q123" s="18" t="str">
        <f>IF('P10'!$D106="NT","NT",IF($H$123="NCT","NC",IF('P10'!$D106="NC","NC",IF($H$123="CT","C",'P10'!$D106))))</f>
        <v>C</v>
      </c>
      <c r="R123" s="53"/>
    </row>
    <row r="124" spans="1:18" ht="71.25">
      <c r="A124" s="132"/>
      <c r="B124" s="47" t="s">
        <v>239</v>
      </c>
      <c r="C124" s="44" t="s">
        <v>240</v>
      </c>
      <c r="D124" s="43" t="str">
        <f t="shared" si="21"/>
        <v>NA</v>
      </c>
      <c r="E124" s="38">
        <f t="shared" si="28"/>
        <v>0</v>
      </c>
      <c r="F124" s="39">
        <f t="shared" si="29"/>
        <v>0</v>
      </c>
      <c r="G124" s="45">
        <f t="shared" si="30"/>
        <v>10</v>
      </c>
      <c r="H124" s="18" t="str">
        <f>'P01'!$D107</f>
        <v>NA</v>
      </c>
      <c r="I124" s="18" t="str">
        <f>IF('P02'!$D107="NT","NT",IF($H$124="NCT","NC",IF('P02'!$D107="NC","NC",IF($H$124="CT","C",'P02'!$D107))))</f>
        <v>NA</v>
      </c>
      <c r="J124" s="18" t="str">
        <f>IF('P03'!$D107="NT","NT",IF($H$124="NCT","NC",IF('P03'!$D107="NC","NC",IF($H$124="CT","C",'P03'!$D107))))</f>
        <v>NA</v>
      </c>
      <c r="K124" s="18" t="str">
        <f>IF('P04'!$D107="NT","NT",IF($H$124="NCT","NC",IF('P04'!$D107="NC","NC",IF($H$124="CT","C",'P04'!$D107))))</f>
        <v>NA</v>
      </c>
      <c r="L124" s="18" t="str">
        <f>IF('P05'!$D107="NT","NT",IF($H$124="NCT","NC",IF('P05'!$D107="NC","NC",IF($H$124="CT","C",'P05'!$D107))))</f>
        <v>NA</v>
      </c>
      <c r="M124" s="18" t="str">
        <f>IF('P06'!$D107="NT","NT",IF($H$124="NCT","NC",IF('P06'!$D107="NC","NC",IF($H$124="CT","C",'P06'!$D107))))</f>
        <v>NA</v>
      </c>
      <c r="N124" s="18" t="str">
        <f>IF('P07'!$D107="NT","NT",IF($H$124="NCT","NC",IF('P07'!$D107="NC","NC",IF($H$124="CT","C",'P07'!$D107))))</f>
        <v>NA</v>
      </c>
      <c r="O124" s="18" t="str">
        <f>IF('P08'!$D107="NT","NT",IF($H$124="NCT","NC",IF('P08'!$D107="NC","NC",IF($H$124="CT","C",'P08'!$D107))))</f>
        <v>NA</v>
      </c>
      <c r="P124" s="18" t="str">
        <f>IF('P09'!$D107="NT","NT",IF($H$124="NCT","NC",IF('P09'!$D107="NC","NC",IF($H$124="CT","C",'P09'!$D107))))</f>
        <v>NA</v>
      </c>
      <c r="Q124" s="18" t="str">
        <f>IF('P10'!$D107="NT","NT",IF($H$124="NCT","NC",IF('P10'!$D107="NC","NC",IF($H$124="CT","C",'P10'!$D107))))</f>
        <v>NA</v>
      </c>
      <c r="R124" s="53"/>
    </row>
    <row r="125" spans="1:18" ht="71.25">
      <c r="A125" s="132"/>
      <c r="B125" s="47" t="s">
        <v>241</v>
      </c>
      <c r="C125" s="44" t="s">
        <v>242</v>
      </c>
      <c r="D125" s="43" t="str">
        <f t="shared" si="21"/>
        <v>C</v>
      </c>
      <c r="E125" s="38">
        <f t="shared" si="28"/>
        <v>9</v>
      </c>
      <c r="F125" s="39">
        <f t="shared" si="29"/>
        <v>0</v>
      </c>
      <c r="G125" s="45">
        <f t="shared" si="30"/>
        <v>0</v>
      </c>
      <c r="H125" s="18" t="str">
        <f>'P01'!$D108</f>
        <v>CT</v>
      </c>
      <c r="I125" s="18" t="str">
        <f>IF('P02'!$D108="NT","NT",IF($H$125="NCT","NC",IF('P02'!$D108="NC","NC",IF($H$125="CT","C",'P02'!$D108))))</f>
        <v>C</v>
      </c>
      <c r="J125" s="18" t="str">
        <f>IF('P03'!$D108="NT","NT",IF($H$125="NCT","NC",IF('P03'!$D108="NC","NC",IF($H$125="CT","C",'P03'!$D108))))</f>
        <v>C</v>
      </c>
      <c r="K125" s="18" t="str">
        <f>IF('P04'!$D108="NT","NT",IF($H$125="NCT","NC",IF('P04'!$D108="NC","NC",IF($H$125="CT","C",'P04'!$D108))))</f>
        <v>C</v>
      </c>
      <c r="L125" s="18" t="str">
        <f>IF('P05'!$D108="NT","NT",IF($H$125="NCT","NC",IF('P05'!$D108="NC","NC",IF($H$125="CT","C",'P05'!$D108))))</f>
        <v>C</v>
      </c>
      <c r="M125" s="18" t="str">
        <f>IF('P06'!$D108="NT","NT",IF($H$125="NCT","NC",IF('P06'!$D108="NC","NC",IF($H$125="CT","C",'P06'!$D108))))</f>
        <v>C</v>
      </c>
      <c r="N125" s="18" t="str">
        <f>IF('P07'!$D108="NT","NT",IF($H$125="NCT","NC",IF('P07'!$D108="NC","NC",IF($H$125="CT","C",'P07'!$D108))))</f>
        <v>C</v>
      </c>
      <c r="O125" s="18" t="str">
        <f>IF('P08'!$D108="NT","NT",IF($H$125="NCT","NC",IF('P08'!$D108="NC","NC",IF($H$125="CT","C",'P08'!$D108))))</f>
        <v>C</v>
      </c>
      <c r="P125" s="18" t="str">
        <f>IF('P09'!$D108="NT","NT",IF($H$125="NCT","NC",IF('P09'!$D108="NC","NC",IF($H$125="CT","C",'P09'!$D108))))</f>
        <v>C</v>
      </c>
      <c r="Q125" s="18" t="str">
        <f>IF('P10'!$D108="NT","NT",IF($H$125="NCT","NC",IF('P10'!$D108="NC","NC",IF($H$125="CT","C",'P10'!$D108))))</f>
        <v>C</v>
      </c>
      <c r="R125" s="53"/>
    </row>
    <row r="126" spans="1:18" ht="57">
      <c r="A126" s="132"/>
      <c r="B126" s="47" t="s">
        <v>243</v>
      </c>
      <c r="C126" s="44" t="s">
        <v>244</v>
      </c>
      <c r="D126" s="43" t="str">
        <f t="shared" si="21"/>
        <v>NA</v>
      </c>
      <c r="E126" s="38">
        <f t="shared" si="28"/>
        <v>0</v>
      </c>
      <c r="F126" s="39">
        <f t="shared" si="29"/>
        <v>0</v>
      </c>
      <c r="G126" s="45">
        <f t="shared" si="30"/>
        <v>10</v>
      </c>
      <c r="H126" s="18" t="str">
        <f>'P01'!$D109</f>
        <v>NA</v>
      </c>
      <c r="I126" s="18" t="str">
        <f>IF('P02'!$D109="NT","NT",IF($H$126="NCT","NC",IF('P02'!$D109="NC","NC",IF($H$126="CT","C",'P02'!$D109))))</f>
        <v>NA</v>
      </c>
      <c r="J126" s="18" t="str">
        <f>IF('P03'!$D109="NT","NT",IF($H$126="NCT","NC",IF('P03'!$D109="NC","NC",IF($H$126="CT","C",'P03'!$D109))))</f>
        <v>NA</v>
      </c>
      <c r="K126" s="18" t="str">
        <f>IF('P04'!$D109="NT","NT",IF($H$126="NCT","NC",IF('P04'!$D109="NC","NC",IF($H$126="CT","C",'P04'!$D109))))</f>
        <v>NA</v>
      </c>
      <c r="L126" s="18" t="str">
        <f>IF('P05'!$D109="NT","NT",IF($H$126="NCT","NC",IF('P05'!$D109="NC","NC",IF($H$126="CT","C",'P05'!$D109))))</f>
        <v>NA</v>
      </c>
      <c r="M126" s="18" t="str">
        <f>IF('P06'!$D109="NT","NT",IF($H$126="NCT","NC",IF('P06'!$D109="NC","NC",IF($H$126="CT","C",'P06'!$D109))))</f>
        <v>NA</v>
      </c>
      <c r="N126" s="18" t="str">
        <f>IF('P07'!$D109="NT","NT",IF($H$126="NCT","NC",IF('P07'!$D109="NC","NC",IF($H$126="CT","C",'P07'!$D109))))</f>
        <v>NA</v>
      </c>
      <c r="O126" s="18" t="str">
        <f>IF('P08'!$D109="NT","NT",IF($H$126="NCT","NC",IF('P08'!$D109="NC","NC",IF($H$126="CT","C",'P08'!$D109))))</f>
        <v>NA</v>
      </c>
      <c r="P126" s="18" t="str">
        <f>IF('P09'!$D109="NT","NT",IF($H$126="NCT","NC",IF('P09'!$D109="NC","NC",IF($H$126="CT","C",'P09'!$D109))))</f>
        <v>NA</v>
      </c>
      <c r="Q126" s="18" t="str">
        <f>IF('P10'!$D109="NT","NT",IF($H$126="NCT","NC",IF('P10'!$D109="NC","NC",IF($H$126="CT","C",'P10'!$D109))))</f>
        <v>NA</v>
      </c>
      <c r="R126" s="53"/>
    </row>
    <row r="127" spans="1:18">
      <c r="A127" s="35"/>
      <c r="B127" s="48"/>
      <c r="C127" s="48"/>
      <c r="D127" s="49"/>
      <c r="E127" s="50">
        <f>SUM(E115:E126)</f>
        <v>27</v>
      </c>
      <c r="F127" s="51">
        <f>SUM(F115:F126)</f>
        <v>4</v>
      </c>
      <c r="G127" s="52">
        <f>SUM(G115:G126)</f>
        <v>86</v>
      </c>
      <c r="H127" s="48"/>
      <c r="I127" s="48"/>
      <c r="J127" s="48"/>
      <c r="K127" s="48"/>
      <c r="L127" s="48"/>
      <c r="M127" s="48"/>
      <c r="N127" s="48"/>
      <c r="O127" s="48"/>
      <c r="P127" s="48"/>
      <c r="Q127" s="48"/>
      <c r="R127" s="53"/>
    </row>
  </sheetData>
  <mergeCells count="30">
    <mergeCell ref="A1:G1"/>
    <mergeCell ref="H1:Q1"/>
    <mergeCell ref="A2:G2"/>
    <mergeCell ref="A115:A126"/>
    <mergeCell ref="A4:A8"/>
    <mergeCell ref="B4:B8"/>
    <mergeCell ref="A52:A56"/>
    <mergeCell ref="A58:A67"/>
    <mergeCell ref="A69:A72"/>
    <mergeCell ref="A74:A87"/>
    <mergeCell ref="A89:A101"/>
    <mergeCell ref="A103:A113"/>
    <mergeCell ref="A9:A17"/>
    <mergeCell ref="A19:A20"/>
    <mergeCell ref="A22:A24"/>
    <mergeCell ref="A49:A50"/>
    <mergeCell ref="H2:Q2"/>
    <mergeCell ref="A3:G3"/>
    <mergeCell ref="H3:Q3"/>
    <mergeCell ref="C4:C8"/>
    <mergeCell ref="D4:D8"/>
    <mergeCell ref="E4:E8"/>
    <mergeCell ref="F4:F8"/>
    <mergeCell ref="G4:G8"/>
    <mergeCell ref="S3:V4"/>
    <mergeCell ref="S7:T7"/>
    <mergeCell ref="U7:V7"/>
    <mergeCell ref="S6:V6"/>
    <mergeCell ref="A40:A47"/>
    <mergeCell ref="A26:A38"/>
  </mergeCells>
  <conditionalFormatting sqref="D9:D17 E53:E56 G53:H53 E58:E67 E69:E72 G58:H67 G69:H72 E89:H101 E103:H113 E115:H126 D22:H24 D26:H38 D40:H47 D49:H50 E9:Q9 F10:Q17 D19:Q20 G55:H56 G54 E74:H87">
    <cfRule type="cellIs" dxfId="203" priority="79" stopIfTrue="1" operator="equal">
      <formula>"CT"</formula>
    </cfRule>
    <cfRule type="cellIs" dxfId="202" priority="272" stopIfTrue="1" operator="equal">
      <formula>"C"</formula>
    </cfRule>
  </conditionalFormatting>
  <conditionalFormatting sqref="D9:D17 E53:E56 G53:H53 E58:E67 E69:E72 G58:H67 G69:H72 E89:H101 E103:H113 E115:H126 D22:H24 D26:H38 D40:H47 D49:H50 E9:Q9 F10:Q17 D19:Q20 G55:H56 G54 E74:H87">
    <cfRule type="cellIs" dxfId="201" priority="274" stopIfTrue="1" operator="equal">
      <formula>"NA"</formula>
    </cfRule>
  </conditionalFormatting>
  <conditionalFormatting sqref="D9:D17 D33:D38 F17 D27:E32 G27:H32 F27:F38 E58:E67 E69:E72 F83:F87 F97:F101 F104:F113 F123:F126 G58:H67 G69:H72 E74:H83 E89:H99 E103:H108 E115:H123 E9:I9 D26:H26 I16:Q17 D22:H24 D40:H47 D49:H50 F10:I16 J9:Q17 D19:Q20">
    <cfRule type="cellIs" dxfId="200" priority="183" stopIfTrue="1" operator="equal">
      <formula>"NCT"</formula>
    </cfRule>
    <cfRule type="cellIs" dxfId="199" priority="273" stopIfTrue="1" operator="equal">
      <formula>"NC"</formula>
    </cfRule>
  </conditionalFormatting>
  <conditionalFormatting sqref="D9:D17 E53:E56 G53:H53 E58:E67 E69:E72 G58:H67 G69:H72 E89:H101 E103:H113 E115:H126 D22:H24 D26:H38 D40:H47 D49:H50 E9:Q9 F10:Q17 D19:Q20 G55:H56 G54 E74:H87">
    <cfRule type="cellIs" dxfId="198" priority="275" stopIfTrue="1" operator="equal">
      <formula>"NT"</formula>
    </cfRule>
  </conditionalFormatting>
  <conditionalFormatting sqref="G17:H17 E100:H101 E53:E56 E33:E38 G53:H53 G33:H38 E109:H113 E124:H126 G55:H56 G54 E84:H87">
    <cfRule type="cellIs" dxfId="197" priority="269" stopIfTrue="1" operator="equal">
      <formula>"NC"</formula>
    </cfRule>
    <cfRule type="cellIs" dxfId="196" priority="1" stopIfTrue="1" operator="equal">
      <formula>"NCT"</formula>
    </cfRule>
  </conditionalFormatting>
  <conditionalFormatting sqref="E52 G52">
    <cfRule type="cellIs" dxfId="195" priority="236" stopIfTrue="1" operator="equal">
      <formula>"C"</formula>
    </cfRule>
  </conditionalFormatting>
  <conditionalFormatting sqref="E52 G52">
    <cfRule type="cellIs" dxfId="194" priority="238" stopIfTrue="1" operator="equal">
      <formula>"NA"</formula>
    </cfRule>
  </conditionalFormatting>
  <conditionalFormatting sqref="E52 G52">
    <cfRule type="cellIs" dxfId="193" priority="237" stopIfTrue="1" operator="equal">
      <formula>"NC"</formula>
    </cfRule>
  </conditionalFormatting>
  <conditionalFormatting sqref="E52 G52">
    <cfRule type="cellIs" dxfId="192" priority="239" stopIfTrue="1" operator="equal">
      <formula>"NT"</formula>
    </cfRule>
  </conditionalFormatting>
  <conditionalFormatting sqref="H52">
    <cfRule type="cellIs" dxfId="191" priority="232" stopIfTrue="1" operator="equal">
      <formula>"C"</formula>
    </cfRule>
  </conditionalFormatting>
  <conditionalFormatting sqref="H52">
    <cfRule type="cellIs" dxfId="190" priority="234" stopIfTrue="1" operator="equal">
      <formula>"NA"</formula>
    </cfRule>
  </conditionalFormatting>
  <conditionalFormatting sqref="H52">
    <cfRule type="cellIs" dxfId="189" priority="177" stopIfTrue="1" operator="equal">
      <formula>"NCT"</formula>
    </cfRule>
    <cfRule type="cellIs" dxfId="188" priority="233" stopIfTrue="1" operator="equal">
      <formula>"NC"</formula>
    </cfRule>
  </conditionalFormatting>
  <conditionalFormatting sqref="H52">
    <cfRule type="cellIs" dxfId="187" priority="235" stopIfTrue="1" operator="equal">
      <formula>"NT"</formula>
    </cfRule>
  </conditionalFormatting>
  <conditionalFormatting sqref="E10:E17">
    <cfRule type="cellIs" dxfId="186" priority="184" stopIfTrue="1" operator="equal">
      <formula>"C"</formula>
    </cfRule>
  </conditionalFormatting>
  <conditionalFormatting sqref="E10:E17">
    <cfRule type="cellIs" dxfId="185" priority="186" stopIfTrue="1" operator="equal">
      <formula>"NA"</formula>
    </cfRule>
  </conditionalFormatting>
  <conditionalFormatting sqref="E10:E17">
    <cfRule type="cellIs" dxfId="184" priority="185" stopIfTrue="1" operator="equal">
      <formula>"NC"</formula>
    </cfRule>
  </conditionalFormatting>
  <conditionalFormatting sqref="E10:E17">
    <cfRule type="cellIs" dxfId="183" priority="187" stopIfTrue="1" operator="equal">
      <formula>"NT"</formula>
    </cfRule>
  </conditionalFormatting>
  <conditionalFormatting sqref="D52:D56">
    <cfRule type="cellIs" dxfId="182" priority="167" stopIfTrue="1" operator="equal">
      <formula>"C"</formula>
    </cfRule>
  </conditionalFormatting>
  <conditionalFormatting sqref="D52:D56">
    <cfRule type="cellIs" dxfId="181" priority="169" stopIfTrue="1" operator="equal">
      <formula>"NA"</formula>
    </cfRule>
  </conditionalFormatting>
  <conditionalFormatting sqref="D52:D56">
    <cfRule type="cellIs" dxfId="180" priority="166" stopIfTrue="1" operator="equal">
      <formula>"NCT"</formula>
    </cfRule>
    <cfRule type="cellIs" dxfId="179" priority="168" stopIfTrue="1" operator="equal">
      <formula>"NC"</formula>
    </cfRule>
  </conditionalFormatting>
  <conditionalFormatting sqref="D52:D56">
    <cfRule type="cellIs" dxfId="178" priority="170" stopIfTrue="1" operator="equal">
      <formula>"NT"</formula>
    </cfRule>
  </conditionalFormatting>
  <conditionalFormatting sqref="D58:D67">
    <cfRule type="cellIs" dxfId="177" priority="162" stopIfTrue="1" operator="equal">
      <formula>"C"</formula>
    </cfRule>
  </conditionalFormatting>
  <conditionalFormatting sqref="D58:D67">
    <cfRule type="cellIs" dxfId="176" priority="164" stopIfTrue="1" operator="equal">
      <formula>"NA"</formula>
    </cfRule>
  </conditionalFormatting>
  <conditionalFormatting sqref="D58:D67">
    <cfRule type="cellIs" dxfId="175" priority="161" stopIfTrue="1" operator="equal">
      <formula>"NCT"</formula>
    </cfRule>
    <cfRule type="cellIs" dxfId="174" priority="163" stopIfTrue="1" operator="equal">
      <formula>"NC"</formula>
    </cfRule>
  </conditionalFormatting>
  <conditionalFormatting sqref="D58:D67">
    <cfRule type="cellIs" dxfId="173" priority="165" stopIfTrue="1" operator="equal">
      <formula>"NT"</formula>
    </cfRule>
  </conditionalFormatting>
  <conditionalFormatting sqref="D69:D72">
    <cfRule type="cellIs" dxfId="172" priority="157" stopIfTrue="1" operator="equal">
      <formula>"C"</formula>
    </cfRule>
  </conditionalFormatting>
  <conditionalFormatting sqref="D69:D72">
    <cfRule type="cellIs" dxfId="171" priority="159" stopIfTrue="1" operator="equal">
      <formula>"NA"</formula>
    </cfRule>
  </conditionalFormatting>
  <conditionalFormatting sqref="D69:D72">
    <cfRule type="cellIs" dxfId="170" priority="156" stopIfTrue="1" operator="equal">
      <formula>"NCT"</formula>
    </cfRule>
    <cfRule type="cellIs" dxfId="169" priority="158" stopIfTrue="1" operator="equal">
      <formula>"NC"</formula>
    </cfRule>
  </conditionalFormatting>
  <conditionalFormatting sqref="D69:D72">
    <cfRule type="cellIs" dxfId="168" priority="160" stopIfTrue="1" operator="equal">
      <formula>"NT"</formula>
    </cfRule>
  </conditionalFormatting>
  <conditionalFormatting sqref="D74:D87">
    <cfRule type="cellIs" dxfId="167" priority="152" stopIfTrue="1" operator="equal">
      <formula>"C"</formula>
    </cfRule>
  </conditionalFormatting>
  <conditionalFormatting sqref="D74:D87">
    <cfRule type="cellIs" dxfId="166" priority="154" stopIfTrue="1" operator="equal">
      <formula>"NA"</formula>
    </cfRule>
  </conditionalFormatting>
  <conditionalFormatting sqref="D74:D87">
    <cfRule type="cellIs" dxfId="165" priority="151" stopIfTrue="1" operator="equal">
      <formula>"NCT"</formula>
    </cfRule>
    <cfRule type="cellIs" dxfId="164" priority="153" stopIfTrue="1" operator="equal">
      <formula>"NC"</formula>
    </cfRule>
  </conditionalFormatting>
  <conditionalFormatting sqref="D74:D87">
    <cfRule type="cellIs" dxfId="163" priority="155" stopIfTrue="1" operator="equal">
      <formula>"NT"</formula>
    </cfRule>
  </conditionalFormatting>
  <conditionalFormatting sqref="D89:D101">
    <cfRule type="cellIs" dxfId="162" priority="147" stopIfTrue="1" operator="equal">
      <formula>"C"</formula>
    </cfRule>
  </conditionalFormatting>
  <conditionalFormatting sqref="D89:D101">
    <cfRule type="cellIs" dxfId="161" priority="149" stopIfTrue="1" operator="equal">
      <formula>"NA"</formula>
    </cfRule>
  </conditionalFormatting>
  <conditionalFormatting sqref="D89:D101">
    <cfRule type="cellIs" dxfId="160" priority="146" stopIfTrue="1" operator="equal">
      <formula>"NCT"</formula>
    </cfRule>
    <cfRule type="cellIs" dxfId="159" priority="148" stopIfTrue="1" operator="equal">
      <formula>"NC"</formula>
    </cfRule>
  </conditionalFormatting>
  <conditionalFormatting sqref="D89:D101">
    <cfRule type="cellIs" dxfId="158" priority="150" stopIfTrue="1" operator="equal">
      <formula>"NT"</formula>
    </cfRule>
  </conditionalFormatting>
  <conditionalFormatting sqref="D103:D113">
    <cfRule type="cellIs" dxfId="157" priority="142" stopIfTrue="1" operator="equal">
      <formula>"C"</formula>
    </cfRule>
  </conditionalFormatting>
  <conditionalFormatting sqref="D103:D113">
    <cfRule type="cellIs" dxfId="156" priority="144" stopIfTrue="1" operator="equal">
      <formula>"NA"</formula>
    </cfRule>
  </conditionalFormatting>
  <conditionalFormatting sqref="D103:D113">
    <cfRule type="cellIs" dxfId="155" priority="141" stopIfTrue="1" operator="equal">
      <formula>"NCT"</formula>
    </cfRule>
    <cfRule type="cellIs" dxfId="154" priority="143" stopIfTrue="1" operator="equal">
      <formula>"NC"</formula>
    </cfRule>
  </conditionalFormatting>
  <conditionalFormatting sqref="D103:D113">
    <cfRule type="cellIs" dxfId="153" priority="145" stopIfTrue="1" operator="equal">
      <formula>"NT"</formula>
    </cfRule>
  </conditionalFormatting>
  <conditionalFormatting sqref="D115:D126">
    <cfRule type="cellIs" dxfId="152" priority="137" stopIfTrue="1" operator="equal">
      <formula>"C"</formula>
    </cfRule>
  </conditionalFormatting>
  <conditionalFormatting sqref="D115:D126">
    <cfRule type="cellIs" dxfId="151" priority="139" stopIfTrue="1" operator="equal">
      <formula>"NA"</formula>
    </cfRule>
  </conditionalFormatting>
  <conditionalFormatting sqref="D115:D126">
    <cfRule type="cellIs" dxfId="150" priority="136" stopIfTrue="1" operator="equal">
      <formula>"NCT"</formula>
    </cfRule>
    <cfRule type="cellIs" dxfId="149" priority="138" stopIfTrue="1" operator="equal">
      <formula>"NC"</formula>
    </cfRule>
  </conditionalFormatting>
  <conditionalFormatting sqref="D115:D126">
    <cfRule type="cellIs" dxfId="148" priority="140" stopIfTrue="1" operator="equal">
      <formula>"NT"</formula>
    </cfRule>
  </conditionalFormatting>
  <conditionalFormatting sqref="F52:F56">
    <cfRule type="cellIs" dxfId="147" priority="132" stopIfTrue="1" operator="equal">
      <formula>"C"</formula>
    </cfRule>
  </conditionalFormatting>
  <conditionalFormatting sqref="F52:F56">
    <cfRule type="cellIs" dxfId="146" priority="134" stopIfTrue="1" operator="equal">
      <formula>"NA"</formula>
    </cfRule>
  </conditionalFormatting>
  <conditionalFormatting sqref="F52:F56">
    <cfRule type="cellIs" dxfId="145" priority="131" stopIfTrue="1" operator="equal">
      <formula>"NCT"</formula>
    </cfRule>
    <cfRule type="cellIs" dxfId="144" priority="133" stopIfTrue="1" operator="equal">
      <formula>"NC"</formula>
    </cfRule>
  </conditionalFormatting>
  <conditionalFormatting sqref="F52:F56">
    <cfRule type="cellIs" dxfId="143" priority="135" stopIfTrue="1" operator="equal">
      <formula>"NT"</formula>
    </cfRule>
  </conditionalFormatting>
  <conditionalFormatting sqref="F58:F67">
    <cfRule type="cellIs" dxfId="142" priority="127" stopIfTrue="1" operator="equal">
      <formula>"C"</formula>
    </cfRule>
  </conditionalFormatting>
  <conditionalFormatting sqref="F58:F67">
    <cfRule type="cellIs" dxfId="141" priority="129" stopIfTrue="1" operator="equal">
      <formula>"NA"</formula>
    </cfRule>
  </conditionalFormatting>
  <conditionalFormatting sqref="F58:F67">
    <cfRule type="cellIs" dxfId="140" priority="126" stopIfTrue="1" operator="equal">
      <formula>"NCT"</formula>
    </cfRule>
    <cfRule type="cellIs" dxfId="139" priority="128" stopIfTrue="1" operator="equal">
      <formula>"NC"</formula>
    </cfRule>
  </conditionalFormatting>
  <conditionalFormatting sqref="F58:F67">
    <cfRule type="cellIs" dxfId="138" priority="130" stopIfTrue="1" operator="equal">
      <formula>"NT"</formula>
    </cfRule>
  </conditionalFormatting>
  <conditionalFormatting sqref="F69:F72">
    <cfRule type="cellIs" dxfId="137" priority="122" stopIfTrue="1" operator="equal">
      <formula>"C"</formula>
    </cfRule>
  </conditionalFormatting>
  <conditionalFormatting sqref="F69:F72">
    <cfRule type="cellIs" dxfId="136" priority="124" stopIfTrue="1" operator="equal">
      <formula>"NA"</formula>
    </cfRule>
  </conditionalFormatting>
  <conditionalFormatting sqref="F69:F72">
    <cfRule type="cellIs" dxfId="135" priority="121" stopIfTrue="1" operator="equal">
      <formula>"NCT"</formula>
    </cfRule>
    <cfRule type="cellIs" dxfId="134" priority="123" stopIfTrue="1" operator="equal">
      <formula>"NC"</formula>
    </cfRule>
  </conditionalFormatting>
  <conditionalFormatting sqref="F69:F72">
    <cfRule type="cellIs" dxfId="133" priority="125" stopIfTrue="1" operator="equal">
      <formula>"NT"</formula>
    </cfRule>
  </conditionalFormatting>
  <conditionalFormatting sqref="F89:F101">
    <cfRule type="cellIs" dxfId="132" priority="120" stopIfTrue="1" operator="equal">
      <formula>"NC"</formula>
    </cfRule>
  </conditionalFormatting>
  <conditionalFormatting sqref="F103:F113">
    <cfRule type="cellIs" dxfId="131" priority="119" stopIfTrue="1" operator="equal">
      <formula>"NC"</formula>
    </cfRule>
  </conditionalFormatting>
  <conditionalFormatting sqref="F103:F113">
    <cfRule type="cellIs" dxfId="130" priority="118" stopIfTrue="1" operator="equal">
      <formula>"NC"</formula>
    </cfRule>
  </conditionalFormatting>
  <conditionalFormatting sqref="F115:F126">
    <cfRule type="cellIs" dxfId="129" priority="117" stopIfTrue="1" operator="equal">
      <formula>"NC"</formula>
    </cfRule>
  </conditionalFormatting>
  <conditionalFormatting sqref="F115:F126">
    <cfRule type="cellIs" dxfId="128" priority="116" stopIfTrue="1" operator="equal">
      <formula>"NC"</formula>
    </cfRule>
  </conditionalFormatting>
  <conditionalFormatting sqref="F115:F126">
    <cfRule type="cellIs" dxfId="127" priority="115" stopIfTrue="1" operator="equal">
      <formula>"NC"</formula>
    </cfRule>
  </conditionalFormatting>
  <conditionalFormatting sqref="I22:Q24">
    <cfRule type="cellIs" dxfId="126" priority="67" stopIfTrue="1" operator="equal">
      <formula>"CT"</formula>
    </cfRule>
    <cfRule type="cellIs" dxfId="125" priority="69" stopIfTrue="1" operator="equal">
      <formula>"C"</formula>
    </cfRule>
  </conditionalFormatting>
  <conditionalFormatting sqref="I22:Q24">
    <cfRule type="cellIs" dxfId="124" priority="71" stopIfTrue="1" operator="equal">
      <formula>"NA"</formula>
    </cfRule>
  </conditionalFormatting>
  <conditionalFormatting sqref="I22:Q24">
    <cfRule type="cellIs" dxfId="123" priority="68" stopIfTrue="1" operator="equal">
      <formula>"NCT"</formula>
    </cfRule>
    <cfRule type="cellIs" dxfId="122" priority="70" stopIfTrue="1" operator="equal">
      <formula>"NC"</formula>
    </cfRule>
  </conditionalFormatting>
  <conditionalFormatting sqref="I22:Q24">
    <cfRule type="cellIs" dxfId="121" priority="72" stopIfTrue="1" operator="equal">
      <formula>"NT"</formula>
    </cfRule>
  </conditionalFormatting>
  <conditionalFormatting sqref="I26:Q38">
    <cfRule type="cellIs" dxfId="120" priority="61" stopIfTrue="1" operator="equal">
      <formula>"CT"</formula>
    </cfRule>
    <cfRule type="cellIs" dxfId="119" priority="63" stopIfTrue="1" operator="equal">
      <formula>"C"</formula>
    </cfRule>
  </conditionalFormatting>
  <conditionalFormatting sqref="I26:Q38">
    <cfRule type="cellIs" dxfId="118" priority="65" stopIfTrue="1" operator="equal">
      <formula>"NA"</formula>
    </cfRule>
  </conditionalFormatting>
  <conditionalFormatting sqref="I26:Q38">
    <cfRule type="cellIs" dxfId="117" priority="62" stopIfTrue="1" operator="equal">
      <formula>"NCT"</formula>
    </cfRule>
    <cfRule type="cellIs" dxfId="116" priority="64" stopIfTrue="1" operator="equal">
      <formula>"NC"</formula>
    </cfRule>
  </conditionalFormatting>
  <conditionalFormatting sqref="I26:Q38">
    <cfRule type="cellIs" dxfId="115" priority="66" stopIfTrue="1" operator="equal">
      <formula>"NT"</formula>
    </cfRule>
  </conditionalFormatting>
  <conditionalFormatting sqref="I40:Q47">
    <cfRule type="cellIs" dxfId="114" priority="55" stopIfTrue="1" operator="equal">
      <formula>"CT"</formula>
    </cfRule>
    <cfRule type="cellIs" dxfId="113" priority="57" stopIfTrue="1" operator="equal">
      <formula>"C"</formula>
    </cfRule>
  </conditionalFormatting>
  <conditionalFormatting sqref="I40:Q47">
    <cfRule type="cellIs" dxfId="112" priority="59" stopIfTrue="1" operator="equal">
      <formula>"NA"</formula>
    </cfRule>
  </conditionalFormatting>
  <conditionalFormatting sqref="I40:Q47">
    <cfRule type="cellIs" dxfId="111" priority="56" stopIfTrue="1" operator="equal">
      <formula>"NCT"</formula>
    </cfRule>
    <cfRule type="cellIs" dxfId="110" priority="58" stopIfTrue="1" operator="equal">
      <formula>"NC"</formula>
    </cfRule>
  </conditionalFormatting>
  <conditionalFormatting sqref="I40:Q47">
    <cfRule type="cellIs" dxfId="109" priority="60" stopIfTrue="1" operator="equal">
      <formula>"NT"</formula>
    </cfRule>
  </conditionalFormatting>
  <conditionalFormatting sqref="I49:Q50">
    <cfRule type="cellIs" dxfId="108" priority="49" stopIfTrue="1" operator="equal">
      <formula>"CT"</formula>
    </cfRule>
    <cfRule type="cellIs" dxfId="107" priority="51" stopIfTrue="1" operator="equal">
      <formula>"C"</formula>
    </cfRule>
  </conditionalFormatting>
  <conditionalFormatting sqref="I49:Q50">
    <cfRule type="cellIs" dxfId="106" priority="53" stopIfTrue="1" operator="equal">
      <formula>"NA"</formula>
    </cfRule>
  </conditionalFormatting>
  <conditionalFormatting sqref="I49:Q50">
    <cfRule type="cellIs" dxfId="105" priority="50" stopIfTrue="1" operator="equal">
      <formula>"NCT"</formula>
    </cfRule>
    <cfRule type="cellIs" dxfId="104" priority="52" stopIfTrue="1" operator="equal">
      <formula>"NC"</formula>
    </cfRule>
  </conditionalFormatting>
  <conditionalFormatting sqref="I49:Q50">
    <cfRule type="cellIs" dxfId="103" priority="54" stopIfTrue="1" operator="equal">
      <formula>"NT"</formula>
    </cfRule>
  </conditionalFormatting>
  <conditionalFormatting sqref="I52:Q56">
    <cfRule type="cellIs" dxfId="102" priority="43" stopIfTrue="1" operator="equal">
      <formula>"CT"</formula>
    </cfRule>
    <cfRule type="cellIs" dxfId="101" priority="45" stopIfTrue="1" operator="equal">
      <formula>"C"</formula>
    </cfRule>
  </conditionalFormatting>
  <conditionalFormatting sqref="I52:Q56">
    <cfRule type="cellIs" dxfId="100" priority="47" stopIfTrue="1" operator="equal">
      <formula>"NA"</formula>
    </cfRule>
  </conditionalFormatting>
  <conditionalFormatting sqref="I52:Q56">
    <cfRule type="cellIs" dxfId="99" priority="44" stopIfTrue="1" operator="equal">
      <formula>"NCT"</formula>
    </cfRule>
    <cfRule type="cellIs" dxfId="98" priority="46" stopIfTrue="1" operator="equal">
      <formula>"NC"</formula>
    </cfRule>
  </conditionalFormatting>
  <conditionalFormatting sqref="I52:Q56">
    <cfRule type="cellIs" dxfId="97" priority="48" stopIfTrue="1" operator="equal">
      <formula>"NT"</formula>
    </cfRule>
  </conditionalFormatting>
  <conditionalFormatting sqref="I58:Q67">
    <cfRule type="cellIs" dxfId="96" priority="37" stopIfTrue="1" operator="equal">
      <formula>"CT"</formula>
    </cfRule>
    <cfRule type="cellIs" dxfId="95" priority="39" stopIfTrue="1" operator="equal">
      <formula>"C"</formula>
    </cfRule>
  </conditionalFormatting>
  <conditionalFormatting sqref="I58:Q67">
    <cfRule type="cellIs" dxfId="94" priority="41" stopIfTrue="1" operator="equal">
      <formula>"NA"</formula>
    </cfRule>
  </conditionalFormatting>
  <conditionalFormatting sqref="I58:Q67">
    <cfRule type="cellIs" dxfId="93" priority="38" stopIfTrue="1" operator="equal">
      <formula>"NCT"</formula>
    </cfRule>
    <cfRule type="cellIs" dxfId="92" priority="40" stopIfTrue="1" operator="equal">
      <formula>"NC"</formula>
    </cfRule>
  </conditionalFormatting>
  <conditionalFormatting sqref="I58:Q67">
    <cfRule type="cellIs" dxfId="91" priority="42" stopIfTrue="1" operator="equal">
      <formula>"NT"</formula>
    </cfRule>
  </conditionalFormatting>
  <conditionalFormatting sqref="I69:Q72">
    <cfRule type="cellIs" dxfId="90" priority="31" stopIfTrue="1" operator="equal">
      <formula>"CT"</formula>
    </cfRule>
    <cfRule type="cellIs" dxfId="89" priority="33" stopIfTrue="1" operator="equal">
      <formula>"C"</formula>
    </cfRule>
  </conditionalFormatting>
  <conditionalFormatting sqref="I69:Q72">
    <cfRule type="cellIs" dxfId="88" priority="35" stopIfTrue="1" operator="equal">
      <formula>"NA"</formula>
    </cfRule>
  </conditionalFormatting>
  <conditionalFormatting sqref="I69:Q72">
    <cfRule type="cellIs" dxfId="87" priority="32" stopIfTrue="1" operator="equal">
      <formula>"NCT"</formula>
    </cfRule>
    <cfRule type="cellIs" dxfId="86" priority="34" stopIfTrue="1" operator="equal">
      <formula>"NC"</formula>
    </cfRule>
  </conditionalFormatting>
  <conditionalFormatting sqref="I69:Q72">
    <cfRule type="cellIs" dxfId="85" priority="36" stopIfTrue="1" operator="equal">
      <formula>"NT"</formula>
    </cfRule>
  </conditionalFormatting>
  <conditionalFormatting sqref="I74:Q87">
    <cfRule type="cellIs" dxfId="84" priority="25" stopIfTrue="1" operator="equal">
      <formula>"CT"</formula>
    </cfRule>
    <cfRule type="cellIs" dxfId="83" priority="27" stopIfTrue="1" operator="equal">
      <formula>"C"</formula>
    </cfRule>
  </conditionalFormatting>
  <conditionalFormatting sqref="I74:Q87">
    <cfRule type="cellIs" dxfId="82" priority="29" stopIfTrue="1" operator="equal">
      <formula>"NA"</formula>
    </cfRule>
  </conditionalFormatting>
  <conditionalFormatting sqref="I74:Q87">
    <cfRule type="cellIs" dxfId="81" priority="26" stopIfTrue="1" operator="equal">
      <formula>"NCT"</formula>
    </cfRule>
    <cfRule type="cellIs" dxfId="80" priority="28" stopIfTrue="1" operator="equal">
      <formula>"NC"</formula>
    </cfRule>
  </conditionalFormatting>
  <conditionalFormatting sqref="I74:Q87">
    <cfRule type="cellIs" dxfId="79" priority="30" stopIfTrue="1" operator="equal">
      <formula>"NT"</formula>
    </cfRule>
  </conditionalFormatting>
  <conditionalFormatting sqref="I89:Q101">
    <cfRule type="cellIs" dxfId="78" priority="19" stopIfTrue="1" operator="equal">
      <formula>"CT"</formula>
    </cfRule>
    <cfRule type="cellIs" dxfId="77" priority="21" stopIfTrue="1" operator="equal">
      <formula>"C"</formula>
    </cfRule>
  </conditionalFormatting>
  <conditionalFormatting sqref="I89:Q101">
    <cfRule type="cellIs" dxfId="76" priority="23" stopIfTrue="1" operator="equal">
      <formula>"NA"</formula>
    </cfRule>
  </conditionalFormatting>
  <conditionalFormatting sqref="I89:Q101">
    <cfRule type="cellIs" dxfId="75" priority="20" stopIfTrue="1" operator="equal">
      <formula>"NCT"</formula>
    </cfRule>
    <cfRule type="cellIs" dxfId="74" priority="22" stopIfTrue="1" operator="equal">
      <formula>"NC"</formula>
    </cfRule>
  </conditionalFormatting>
  <conditionalFormatting sqref="I89:Q101">
    <cfRule type="cellIs" dxfId="73" priority="24" stopIfTrue="1" operator="equal">
      <formula>"NT"</formula>
    </cfRule>
  </conditionalFormatting>
  <conditionalFormatting sqref="I103:Q113">
    <cfRule type="cellIs" dxfId="72" priority="13" stopIfTrue="1" operator="equal">
      <formula>"CT"</formula>
    </cfRule>
    <cfRule type="cellIs" dxfId="71" priority="15" stopIfTrue="1" operator="equal">
      <formula>"C"</formula>
    </cfRule>
  </conditionalFormatting>
  <conditionalFormatting sqref="I103:Q113">
    <cfRule type="cellIs" dxfId="70" priority="17" stopIfTrue="1" operator="equal">
      <formula>"NA"</formula>
    </cfRule>
  </conditionalFormatting>
  <conditionalFormatting sqref="I103:Q113">
    <cfRule type="cellIs" dxfId="69" priority="14" stopIfTrue="1" operator="equal">
      <formula>"NCT"</formula>
    </cfRule>
    <cfRule type="cellIs" dxfId="68" priority="16" stopIfTrue="1" operator="equal">
      <formula>"NC"</formula>
    </cfRule>
  </conditionalFormatting>
  <conditionalFormatting sqref="I103:Q113">
    <cfRule type="cellIs" dxfId="67" priority="18" stopIfTrue="1" operator="equal">
      <formula>"NT"</formula>
    </cfRule>
  </conditionalFormatting>
  <conditionalFormatting sqref="I115:Q126">
    <cfRule type="cellIs" dxfId="66" priority="7" stopIfTrue="1" operator="equal">
      <formula>"CT"</formula>
    </cfRule>
    <cfRule type="cellIs" dxfId="65" priority="9" stopIfTrue="1" operator="equal">
      <formula>"C"</formula>
    </cfRule>
  </conditionalFormatting>
  <conditionalFormatting sqref="I115:Q126">
    <cfRule type="cellIs" dxfId="64" priority="11" stopIfTrue="1" operator="equal">
      <formula>"NA"</formula>
    </cfRule>
  </conditionalFormatting>
  <conditionalFormatting sqref="I115:Q126">
    <cfRule type="cellIs" dxfId="63" priority="8" stopIfTrue="1" operator="equal">
      <formula>"NCT"</formula>
    </cfRule>
    <cfRule type="cellIs" dxfId="62" priority="10" stopIfTrue="1" operator="equal">
      <formula>"NC"</formula>
    </cfRule>
  </conditionalFormatting>
  <conditionalFormatting sqref="I115:Q126">
    <cfRule type="cellIs" dxfId="61" priority="12" stopIfTrue="1" operator="equal">
      <formula>"NT"</formula>
    </cfRule>
  </conditionalFormatting>
  <conditionalFormatting sqref="H54">
    <cfRule type="cellIs" dxfId="60" priority="3" stopIfTrue="1" operator="equal">
      <formula>"C"</formula>
    </cfRule>
  </conditionalFormatting>
  <conditionalFormatting sqref="H54">
    <cfRule type="cellIs" dxfId="59" priority="5" stopIfTrue="1" operator="equal">
      <formula>"NA"</formula>
    </cfRule>
  </conditionalFormatting>
  <conditionalFormatting sqref="H54">
    <cfRule type="cellIs" dxfId="58" priority="2" stopIfTrue="1" operator="equal">
      <formula>"NCT"</formula>
    </cfRule>
    <cfRule type="cellIs" dxfId="57" priority="4" stopIfTrue="1" operator="equal">
      <formula>"NC"</formula>
    </cfRule>
  </conditionalFormatting>
  <conditionalFormatting sqref="H54">
    <cfRule type="cellIs" dxfId="56" priority="6" stopIfTrue="1" operator="equal">
      <formula>"NT"</formula>
    </cfRule>
  </conditionalFormatting>
  <pageMargins left="0.39370078740157477" right="0.39370078740157477" top="0.78740157480314954" bottom="0.59015748031496063" header="0.39370078740157477" footer="0.39370078740157477"/>
  <pageSetup paperSize="9" scale="74" fitToWidth="0" fitToHeight="0" pageOrder="overThenDown" orientation="portrait" useFirstPageNumber="1" r:id="rId1"/>
  <headerFooter alignWithMargins="0">
    <oddHeader>&amp;LRGAA 3.0 - Relevé pour le site : wwww.site.fr&amp;R&amp;P/&amp;N - &amp;A</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H109"/>
  <sheetViews>
    <sheetView zoomScale="85" zoomScaleNormal="85" workbookViewId="0">
      <pane xSplit="4" ySplit="3" topLeftCell="E42" activePane="bottomRight" state="frozen"/>
      <selection activeCell="E85" sqref="E85"/>
      <selection pane="topRight" activeCell="E85" sqref="E85"/>
      <selection pane="bottomLeft" activeCell="E85" sqref="E85"/>
      <selection pane="bottomRight" activeCell="E14" sqref="E14"/>
    </sheetView>
  </sheetViews>
  <sheetFormatPr baseColWidth="10" defaultColWidth="10.77734375" defaultRowHeight="14.25"/>
  <cols>
    <col min="1" max="1" width="3.77734375" style="1" customWidth="1"/>
    <col min="2" max="2" width="5.33203125" style="16" customWidth="1"/>
    <col min="3" max="3" width="35.77734375" style="11" customWidth="1"/>
    <col min="4" max="4" width="6.44140625" style="16" customWidth="1"/>
    <col min="5" max="5" width="80.77734375" style="11" customWidth="1"/>
    <col min="6" max="6" width="33.77734375" style="11" customWidth="1"/>
    <col min="7" max="1016" width="14.109375" style="11" customWidth="1"/>
    <col min="1017" max="1022" width="14.109375" style="1" customWidth="1"/>
    <col min="1023" max="1023" width="10.77734375" style="1" customWidth="1"/>
    <col min="1024" max="16384" width="10.77734375" style="1"/>
  </cols>
  <sheetData>
    <row r="1" spans="1:1022" s="13" customFormat="1" ht="15">
      <c r="A1" s="20" t="str">
        <f>Échantillon!B9</f>
        <v>Accueil</v>
      </c>
      <c r="B1" s="20"/>
      <c r="C1" s="21"/>
      <c r="D1" s="27"/>
      <c r="E1" s="20"/>
      <c r="F1" s="20"/>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row>
    <row r="2" spans="1:1022" s="13" customFormat="1">
      <c r="A2" s="22" t="str">
        <f>Échantillon!C9</f>
        <v>https://sdage-sage.eau-loire-bretagne.fr/home.html</v>
      </c>
      <c r="B2" s="22"/>
      <c r="C2" s="23"/>
      <c r="D2" s="28"/>
      <c r="E2" s="22"/>
      <c r="F2" s="22"/>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c r="IW2" s="17"/>
      <c r="IX2" s="17"/>
      <c r="IY2" s="17"/>
      <c r="IZ2" s="17"/>
      <c r="JA2" s="17"/>
      <c r="JB2" s="17"/>
      <c r="JC2" s="17"/>
      <c r="JD2" s="17"/>
      <c r="JE2" s="17"/>
      <c r="JF2" s="17"/>
      <c r="JG2" s="17"/>
      <c r="JH2" s="17"/>
      <c r="JI2" s="17"/>
      <c r="JJ2" s="17"/>
      <c r="JK2" s="17"/>
      <c r="JL2" s="17"/>
      <c r="JM2" s="17"/>
      <c r="JN2" s="17"/>
      <c r="JO2" s="17"/>
      <c r="JP2" s="17"/>
      <c r="JQ2" s="17"/>
      <c r="JR2" s="17"/>
      <c r="JS2" s="17"/>
      <c r="JT2" s="17"/>
      <c r="JU2" s="17"/>
      <c r="JV2" s="17"/>
      <c r="JW2" s="17"/>
      <c r="JX2" s="17"/>
      <c r="JY2" s="17"/>
      <c r="JZ2" s="17"/>
      <c r="KA2" s="17"/>
      <c r="KB2" s="17"/>
      <c r="KC2" s="17"/>
      <c r="KD2" s="17"/>
      <c r="KE2" s="17"/>
      <c r="KF2" s="17"/>
      <c r="KG2" s="17"/>
      <c r="KH2" s="17"/>
      <c r="KI2" s="17"/>
      <c r="KJ2" s="17"/>
      <c r="KK2" s="17"/>
      <c r="KL2" s="17"/>
      <c r="KM2" s="17"/>
      <c r="KN2" s="17"/>
      <c r="KO2" s="17"/>
      <c r="KP2" s="17"/>
      <c r="KQ2" s="17"/>
      <c r="KR2" s="17"/>
      <c r="KS2" s="17"/>
      <c r="KT2" s="17"/>
      <c r="KU2" s="17"/>
      <c r="KV2" s="17"/>
      <c r="KW2" s="17"/>
      <c r="KX2" s="17"/>
      <c r="KY2" s="17"/>
      <c r="KZ2" s="17"/>
      <c r="LA2" s="17"/>
      <c r="LB2" s="17"/>
      <c r="LC2" s="17"/>
      <c r="LD2" s="17"/>
      <c r="LE2" s="17"/>
      <c r="LF2" s="17"/>
      <c r="LG2" s="17"/>
      <c r="LH2" s="17"/>
      <c r="LI2" s="17"/>
      <c r="LJ2" s="17"/>
      <c r="LK2" s="17"/>
      <c r="LL2" s="17"/>
      <c r="LM2" s="17"/>
      <c r="LN2" s="17"/>
      <c r="LO2" s="17"/>
      <c r="LP2" s="17"/>
      <c r="LQ2" s="17"/>
      <c r="LR2" s="17"/>
      <c r="LS2" s="17"/>
      <c r="LT2" s="17"/>
      <c r="LU2" s="17"/>
      <c r="LV2" s="17"/>
      <c r="LW2" s="17"/>
      <c r="LX2" s="17"/>
      <c r="LY2" s="17"/>
      <c r="LZ2" s="17"/>
      <c r="MA2" s="17"/>
      <c r="MB2" s="17"/>
      <c r="MC2" s="17"/>
      <c r="MD2" s="17"/>
      <c r="ME2" s="17"/>
      <c r="MF2" s="17"/>
      <c r="MG2" s="17"/>
      <c r="MH2" s="17"/>
      <c r="MI2" s="17"/>
      <c r="MJ2" s="17"/>
      <c r="MK2" s="17"/>
      <c r="ML2" s="17"/>
      <c r="MM2" s="17"/>
      <c r="MN2" s="17"/>
      <c r="MO2" s="17"/>
      <c r="MP2" s="17"/>
      <c r="MQ2" s="17"/>
      <c r="MR2" s="17"/>
      <c r="MS2" s="17"/>
      <c r="MT2" s="17"/>
      <c r="MU2" s="17"/>
      <c r="MV2" s="17"/>
      <c r="MW2" s="17"/>
      <c r="MX2" s="17"/>
      <c r="MY2" s="17"/>
      <c r="MZ2" s="17"/>
      <c r="NA2" s="17"/>
      <c r="NB2" s="17"/>
      <c r="NC2" s="17"/>
      <c r="ND2" s="17"/>
      <c r="NE2" s="17"/>
      <c r="NF2" s="17"/>
      <c r="NG2" s="17"/>
      <c r="NH2" s="17"/>
      <c r="NI2" s="17"/>
      <c r="NJ2" s="17"/>
      <c r="NK2" s="17"/>
      <c r="NL2" s="17"/>
      <c r="NM2" s="17"/>
      <c r="NN2" s="17"/>
      <c r="NO2" s="17"/>
      <c r="NP2" s="17"/>
      <c r="NQ2" s="17"/>
      <c r="NR2" s="17"/>
      <c r="NS2" s="17"/>
      <c r="NT2" s="17"/>
      <c r="NU2" s="17"/>
      <c r="NV2" s="17"/>
      <c r="NW2" s="17"/>
      <c r="NX2" s="17"/>
      <c r="NY2" s="17"/>
      <c r="NZ2" s="17"/>
      <c r="OA2" s="17"/>
      <c r="OB2" s="17"/>
      <c r="OC2" s="17"/>
      <c r="OD2" s="17"/>
      <c r="OE2" s="17"/>
      <c r="OF2" s="17"/>
      <c r="OG2" s="17"/>
      <c r="OH2" s="17"/>
      <c r="OI2" s="17"/>
      <c r="OJ2" s="17"/>
      <c r="OK2" s="17"/>
      <c r="OL2" s="17"/>
      <c r="OM2" s="17"/>
      <c r="ON2" s="17"/>
      <c r="OO2" s="17"/>
      <c r="OP2" s="17"/>
      <c r="OQ2" s="17"/>
      <c r="OR2" s="17"/>
      <c r="OS2" s="17"/>
      <c r="OT2" s="17"/>
      <c r="OU2" s="17"/>
      <c r="OV2" s="17"/>
      <c r="OW2" s="17"/>
      <c r="OX2" s="17"/>
      <c r="OY2" s="17"/>
      <c r="OZ2" s="17"/>
      <c r="PA2" s="17"/>
      <c r="PB2" s="17"/>
      <c r="PC2" s="17"/>
      <c r="PD2" s="17"/>
      <c r="PE2" s="17"/>
      <c r="PF2" s="17"/>
      <c r="PG2" s="17"/>
      <c r="PH2" s="17"/>
      <c r="PI2" s="17"/>
      <c r="PJ2" s="17"/>
      <c r="PK2" s="17"/>
      <c r="PL2" s="17"/>
      <c r="PM2" s="17"/>
      <c r="PN2" s="17"/>
      <c r="PO2" s="17"/>
      <c r="PP2" s="17"/>
      <c r="PQ2" s="17"/>
      <c r="PR2" s="17"/>
      <c r="PS2" s="17"/>
      <c r="PT2" s="17"/>
      <c r="PU2" s="17"/>
      <c r="PV2" s="17"/>
      <c r="PW2" s="17"/>
      <c r="PX2" s="17"/>
      <c r="PY2" s="17"/>
      <c r="PZ2" s="17"/>
      <c r="QA2" s="17"/>
      <c r="QB2" s="17"/>
      <c r="QC2" s="17"/>
      <c r="QD2" s="17"/>
      <c r="QE2" s="17"/>
      <c r="QF2" s="17"/>
      <c r="QG2" s="17"/>
      <c r="QH2" s="17"/>
      <c r="QI2" s="17"/>
      <c r="QJ2" s="17"/>
      <c r="QK2" s="17"/>
      <c r="QL2" s="17"/>
      <c r="QM2" s="17"/>
      <c r="QN2" s="17"/>
      <c r="QO2" s="17"/>
      <c r="QP2" s="17"/>
      <c r="QQ2" s="17"/>
      <c r="QR2" s="17"/>
      <c r="QS2" s="17"/>
      <c r="QT2" s="17"/>
      <c r="QU2" s="17"/>
      <c r="QV2" s="17"/>
      <c r="QW2" s="17"/>
      <c r="QX2" s="17"/>
      <c r="QY2" s="17"/>
      <c r="QZ2" s="17"/>
      <c r="RA2" s="17"/>
      <c r="RB2" s="17"/>
      <c r="RC2" s="17"/>
      <c r="RD2" s="17"/>
      <c r="RE2" s="17"/>
      <c r="RF2" s="17"/>
      <c r="RG2" s="17"/>
      <c r="RH2" s="17"/>
      <c r="RI2" s="17"/>
      <c r="RJ2" s="17"/>
      <c r="RK2" s="17"/>
      <c r="RL2" s="17"/>
      <c r="RM2" s="17"/>
      <c r="RN2" s="17"/>
      <c r="RO2" s="17"/>
      <c r="RP2" s="17"/>
      <c r="RQ2" s="17"/>
      <c r="RR2" s="17"/>
      <c r="RS2" s="17"/>
      <c r="RT2" s="17"/>
      <c r="RU2" s="17"/>
      <c r="RV2" s="17"/>
      <c r="RW2" s="17"/>
      <c r="RX2" s="17"/>
      <c r="RY2" s="17"/>
      <c r="RZ2" s="17"/>
      <c r="SA2" s="17"/>
      <c r="SB2" s="17"/>
      <c r="SC2" s="17"/>
      <c r="SD2" s="17"/>
      <c r="SE2" s="17"/>
      <c r="SF2" s="17"/>
      <c r="SG2" s="17"/>
      <c r="SH2" s="17"/>
      <c r="SI2" s="17"/>
      <c r="SJ2" s="17"/>
      <c r="SK2" s="17"/>
      <c r="SL2" s="17"/>
      <c r="SM2" s="17"/>
      <c r="SN2" s="17"/>
      <c r="SO2" s="17"/>
      <c r="SP2" s="17"/>
      <c r="SQ2" s="17"/>
      <c r="SR2" s="17"/>
      <c r="SS2" s="17"/>
      <c r="ST2" s="17"/>
      <c r="SU2" s="17"/>
      <c r="SV2" s="17"/>
      <c r="SW2" s="17"/>
      <c r="SX2" s="17"/>
      <c r="SY2" s="17"/>
      <c r="SZ2" s="17"/>
      <c r="TA2" s="17"/>
      <c r="TB2" s="17"/>
      <c r="TC2" s="17"/>
      <c r="TD2" s="17"/>
      <c r="TE2" s="17"/>
      <c r="TF2" s="17"/>
      <c r="TG2" s="17"/>
      <c r="TH2" s="17"/>
      <c r="TI2" s="17"/>
      <c r="TJ2" s="17"/>
      <c r="TK2" s="17"/>
      <c r="TL2" s="17"/>
      <c r="TM2" s="17"/>
      <c r="TN2" s="17"/>
      <c r="TO2" s="17"/>
      <c r="TP2" s="17"/>
      <c r="TQ2" s="17"/>
      <c r="TR2" s="17"/>
      <c r="TS2" s="17"/>
      <c r="TT2" s="17"/>
      <c r="TU2" s="17"/>
      <c r="TV2" s="17"/>
      <c r="TW2" s="17"/>
      <c r="TX2" s="17"/>
      <c r="TY2" s="17"/>
      <c r="TZ2" s="17"/>
      <c r="UA2" s="17"/>
      <c r="UB2" s="17"/>
      <c r="UC2" s="17"/>
      <c r="UD2" s="17"/>
      <c r="UE2" s="17"/>
      <c r="UF2" s="17"/>
      <c r="UG2" s="17"/>
      <c r="UH2" s="17"/>
      <c r="UI2" s="17"/>
      <c r="UJ2" s="17"/>
      <c r="UK2" s="17"/>
      <c r="UL2" s="17"/>
      <c r="UM2" s="17"/>
      <c r="UN2" s="17"/>
      <c r="UO2" s="17"/>
      <c r="UP2" s="17"/>
      <c r="UQ2" s="17"/>
      <c r="UR2" s="17"/>
      <c r="US2" s="17"/>
      <c r="UT2" s="17"/>
      <c r="UU2" s="17"/>
      <c r="UV2" s="17"/>
      <c r="UW2" s="17"/>
      <c r="UX2" s="17"/>
      <c r="UY2" s="17"/>
      <c r="UZ2" s="17"/>
      <c r="VA2" s="17"/>
      <c r="VB2" s="17"/>
      <c r="VC2" s="17"/>
      <c r="VD2" s="17"/>
      <c r="VE2" s="17"/>
      <c r="VF2" s="17"/>
      <c r="VG2" s="17"/>
      <c r="VH2" s="17"/>
      <c r="VI2" s="17"/>
      <c r="VJ2" s="17"/>
      <c r="VK2" s="17"/>
      <c r="VL2" s="17"/>
      <c r="VM2" s="17"/>
      <c r="VN2" s="17"/>
      <c r="VO2" s="17"/>
      <c r="VP2" s="17"/>
      <c r="VQ2" s="17"/>
      <c r="VR2" s="17"/>
      <c r="VS2" s="17"/>
      <c r="VT2" s="17"/>
      <c r="VU2" s="17"/>
      <c r="VV2" s="17"/>
      <c r="VW2" s="17"/>
      <c r="VX2" s="17"/>
      <c r="VY2" s="17"/>
      <c r="VZ2" s="17"/>
      <c r="WA2" s="17"/>
      <c r="WB2" s="17"/>
      <c r="WC2" s="17"/>
      <c r="WD2" s="17"/>
      <c r="WE2" s="17"/>
      <c r="WF2" s="17"/>
      <c r="WG2" s="17"/>
      <c r="WH2" s="17"/>
      <c r="WI2" s="17"/>
      <c r="WJ2" s="17"/>
      <c r="WK2" s="17"/>
      <c r="WL2" s="17"/>
      <c r="WM2" s="17"/>
      <c r="WN2" s="17"/>
      <c r="WO2" s="17"/>
      <c r="WP2" s="17"/>
      <c r="WQ2" s="17"/>
      <c r="WR2" s="17"/>
      <c r="WS2" s="17"/>
      <c r="WT2" s="17"/>
      <c r="WU2" s="17"/>
      <c r="WV2" s="17"/>
      <c r="WW2" s="17"/>
      <c r="WX2" s="17"/>
      <c r="WY2" s="17"/>
      <c r="WZ2" s="17"/>
      <c r="XA2" s="17"/>
      <c r="XB2" s="17"/>
      <c r="XC2" s="17"/>
      <c r="XD2" s="17"/>
      <c r="XE2" s="17"/>
      <c r="XF2" s="17"/>
      <c r="XG2" s="17"/>
      <c r="XH2" s="17"/>
      <c r="XI2" s="17"/>
      <c r="XJ2" s="17"/>
      <c r="XK2" s="17"/>
      <c r="XL2" s="17"/>
      <c r="XM2" s="17"/>
      <c r="XN2" s="17"/>
      <c r="XO2" s="17"/>
      <c r="XP2" s="17"/>
      <c r="XQ2" s="17"/>
      <c r="XR2" s="17"/>
      <c r="XS2" s="17"/>
      <c r="XT2" s="17"/>
      <c r="XU2" s="17"/>
      <c r="XV2" s="17"/>
      <c r="XW2" s="17"/>
      <c r="XX2" s="17"/>
      <c r="XY2" s="17"/>
      <c r="XZ2" s="17"/>
      <c r="YA2" s="17"/>
      <c r="YB2" s="17"/>
      <c r="YC2" s="17"/>
      <c r="YD2" s="17"/>
      <c r="YE2" s="17"/>
      <c r="YF2" s="17"/>
      <c r="YG2" s="17"/>
      <c r="YH2" s="17"/>
      <c r="YI2" s="17"/>
      <c r="YJ2" s="17"/>
      <c r="YK2" s="17"/>
      <c r="YL2" s="17"/>
      <c r="YM2" s="17"/>
      <c r="YN2" s="17"/>
      <c r="YO2" s="17"/>
      <c r="YP2" s="17"/>
      <c r="YQ2" s="17"/>
      <c r="YR2" s="17"/>
      <c r="YS2" s="17"/>
      <c r="YT2" s="17"/>
      <c r="YU2" s="17"/>
      <c r="YV2" s="17"/>
      <c r="YW2" s="17"/>
      <c r="YX2" s="17"/>
      <c r="YY2" s="17"/>
      <c r="YZ2" s="17"/>
      <c r="ZA2" s="17"/>
      <c r="ZB2" s="17"/>
      <c r="ZC2" s="17"/>
      <c r="ZD2" s="17"/>
      <c r="ZE2" s="17"/>
      <c r="ZF2" s="17"/>
      <c r="ZG2" s="17"/>
      <c r="ZH2" s="17"/>
      <c r="ZI2" s="17"/>
      <c r="ZJ2" s="17"/>
      <c r="ZK2" s="17"/>
      <c r="ZL2" s="17"/>
      <c r="ZM2" s="17"/>
      <c r="ZN2" s="17"/>
      <c r="ZO2" s="17"/>
      <c r="ZP2" s="17"/>
      <c r="ZQ2" s="17"/>
      <c r="ZR2" s="17"/>
      <c r="ZS2" s="17"/>
      <c r="ZT2" s="17"/>
      <c r="ZU2" s="17"/>
      <c r="ZV2" s="17"/>
      <c r="ZW2" s="17"/>
      <c r="ZX2" s="17"/>
      <c r="ZY2" s="17"/>
      <c r="ZZ2" s="17"/>
      <c r="AAA2" s="17"/>
      <c r="AAB2" s="17"/>
      <c r="AAC2" s="17"/>
      <c r="AAD2" s="17"/>
      <c r="AAE2" s="17"/>
      <c r="AAF2" s="17"/>
      <c r="AAG2" s="17"/>
      <c r="AAH2" s="17"/>
      <c r="AAI2" s="17"/>
      <c r="AAJ2" s="17"/>
      <c r="AAK2" s="17"/>
      <c r="AAL2" s="17"/>
      <c r="AAM2" s="17"/>
      <c r="AAN2" s="17"/>
      <c r="AAO2" s="17"/>
      <c r="AAP2" s="17"/>
      <c r="AAQ2" s="17"/>
      <c r="AAR2" s="17"/>
      <c r="AAS2" s="17"/>
      <c r="AAT2" s="17"/>
      <c r="AAU2" s="17"/>
      <c r="AAV2" s="17"/>
      <c r="AAW2" s="17"/>
      <c r="AAX2" s="17"/>
      <c r="AAY2" s="17"/>
      <c r="AAZ2" s="17"/>
      <c r="ABA2" s="17"/>
      <c r="ABB2" s="17"/>
      <c r="ABC2" s="17"/>
      <c r="ABD2" s="17"/>
      <c r="ABE2" s="17"/>
      <c r="ABF2" s="17"/>
      <c r="ABG2" s="17"/>
      <c r="ABH2" s="17"/>
      <c r="ABI2" s="17"/>
      <c r="ABJ2" s="17"/>
      <c r="ABK2" s="17"/>
      <c r="ABL2" s="17"/>
      <c r="ABM2" s="17"/>
      <c r="ABN2" s="17"/>
      <c r="ABO2" s="17"/>
      <c r="ABP2" s="17"/>
      <c r="ABQ2" s="17"/>
      <c r="ABR2" s="17"/>
      <c r="ABS2" s="17"/>
      <c r="ABT2" s="17"/>
      <c r="ABU2" s="17"/>
      <c r="ABV2" s="17"/>
      <c r="ABW2" s="17"/>
      <c r="ABX2" s="17"/>
      <c r="ABY2" s="17"/>
      <c r="ABZ2" s="17"/>
      <c r="ACA2" s="17"/>
      <c r="ACB2" s="17"/>
      <c r="ACC2" s="17"/>
      <c r="ACD2" s="17"/>
      <c r="ACE2" s="17"/>
      <c r="ACF2" s="17"/>
      <c r="ACG2" s="17"/>
      <c r="ACH2" s="17"/>
      <c r="ACI2" s="17"/>
      <c r="ACJ2" s="17"/>
      <c r="ACK2" s="17"/>
      <c r="ACL2" s="17"/>
      <c r="ACM2" s="17"/>
      <c r="ACN2" s="17"/>
      <c r="ACO2" s="17"/>
      <c r="ACP2" s="17"/>
      <c r="ACQ2" s="17"/>
      <c r="ACR2" s="17"/>
      <c r="ACS2" s="17"/>
      <c r="ACT2" s="17"/>
      <c r="ACU2" s="17"/>
      <c r="ACV2" s="17"/>
      <c r="ACW2" s="17"/>
      <c r="ACX2" s="17"/>
      <c r="ACY2" s="17"/>
      <c r="ACZ2" s="17"/>
      <c r="ADA2" s="17"/>
      <c r="ADB2" s="17"/>
      <c r="ADC2" s="17"/>
      <c r="ADD2" s="17"/>
      <c r="ADE2" s="17"/>
      <c r="ADF2" s="17"/>
      <c r="ADG2" s="17"/>
      <c r="ADH2" s="17"/>
      <c r="ADI2" s="17"/>
      <c r="ADJ2" s="17"/>
      <c r="ADK2" s="17"/>
      <c r="ADL2" s="17"/>
      <c r="ADM2" s="17"/>
      <c r="ADN2" s="17"/>
      <c r="ADO2" s="17"/>
      <c r="ADP2" s="17"/>
      <c r="ADQ2" s="17"/>
      <c r="ADR2" s="17"/>
      <c r="ADS2" s="17"/>
      <c r="ADT2" s="17"/>
      <c r="ADU2" s="17"/>
      <c r="ADV2" s="17"/>
      <c r="ADW2" s="17"/>
      <c r="ADX2" s="17"/>
      <c r="ADY2" s="17"/>
      <c r="ADZ2" s="17"/>
      <c r="AEA2" s="17"/>
      <c r="AEB2" s="17"/>
      <c r="AEC2" s="17"/>
      <c r="AED2" s="17"/>
      <c r="AEE2" s="17"/>
      <c r="AEF2" s="17"/>
      <c r="AEG2" s="17"/>
      <c r="AEH2" s="17"/>
      <c r="AEI2" s="17"/>
      <c r="AEJ2" s="17"/>
      <c r="AEK2" s="17"/>
      <c r="AEL2" s="17"/>
      <c r="AEM2" s="17"/>
      <c r="AEN2" s="17"/>
      <c r="AEO2" s="17"/>
      <c r="AEP2" s="17"/>
      <c r="AEQ2" s="17"/>
      <c r="AER2" s="17"/>
      <c r="AES2" s="17"/>
      <c r="AET2" s="17"/>
      <c r="AEU2" s="17"/>
      <c r="AEV2" s="17"/>
      <c r="AEW2" s="17"/>
      <c r="AEX2" s="17"/>
      <c r="AEY2" s="17"/>
      <c r="AEZ2" s="17"/>
      <c r="AFA2" s="17"/>
      <c r="AFB2" s="17"/>
      <c r="AFC2" s="17"/>
      <c r="AFD2" s="17"/>
      <c r="AFE2" s="17"/>
      <c r="AFF2" s="17"/>
      <c r="AFG2" s="17"/>
      <c r="AFH2" s="17"/>
      <c r="AFI2" s="17"/>
      <c r="AFJ2" s="17"/>
      <c r="AFK2" s="17"/>
      <c r="AFL2" s="17"/>
      <c r="AFM2" s="17"/>
      <c r="AFN2" s="17"/>
      <c r="AFO2" s="17"/>
      <c r="AFP2" s="17"/>
      <c r="AFQ2" s="17"/>
      <c r="AFR2" s="17"/>
      <c r="AFS2" s="17"/>
      <c r="AFT2" s="17"/>
      <c r="AFU2" s="17"/>
      <c r="AFV2" s="17"/>
      <c r="AFW2" s="17"/>
      <c r="AFX2" s="17"/>
      <c r="AFY2" s="17"/>
      <c r="AFZ2" s="17"/>
      <c r="AGA2" s="17"/>
      <c r="AGB2" s="17"/>
      <c r="AGC2" s="17"/>
      <c r="AGD2" s="17"/>
      <c r="AGE2" s="17"/>
      <c r="AGF2" s="17"/>
      <c r="AGG2" s="17"/>
      <c r="AGH2" s="17"/>
      <c r="AGI2" s="17"/>
      <c r="AGJ2" s="17"/>
      <c r="AGK2" s="17"/>
      <c r="AGL2" s="17"/>
      <c r="AGM2" s="17"/>
      <c r="AGN2" s="17"/>
      <c r="AGO2" s="17"/>
      <c r="AGP2" s="17"/>
      <c r="AGQ2" s="17"/>
      <c r="AGR2" s="17"/>
      <c r="AGS2" s="17"/>
      <c r="AGT2" s="17"/>
      <c r="AGU2" s="17"/>
      <c r="AGV2" s="17"/>
      <c r="AGW2" s="17"/>
      <c r="AGX2" s="17"/>
      <c r="AGY2" s="17"/>
      <c r="AGZ2" s="17"/>
      <c r="AHA2" s="17"/>
      <c r="AHB2" s="17"/>
      <c r="AHC2" s="17"/>
      <c r="AHD2" s="17"/>
      <c r="AHE2" s="17"/>
      <c r="AHF2" s="17"/>
      <c r="AHG2" s="17"/>
      <c r="AHH2" s="17"/>
      <c r="AHI2" s="17"/>
      <c r="AHJ2" s="17"/>
      <c r="AHK2" s="17"/>
      <c r="AHL2" s="17"/>
      <c r="AHM2" s="17"/>
      <c r="AHN2" s="17"/>
      <c r="AHO2" s="17"/>
      <c r="AHP2" s="17"/>
      <c r="AHQ2" s="17"/>
      <c r="AHR2" s="17"/>
      <c r="AHS2" s="17"/>
      <c r="AHT2" s="17"/>
      <c r="AHU2" s="17"/>
      <c r="AHV2" s="17"/>
      <c r="AHW2" s="17"/>
      <c r="AHX2" s="17"/>
      <c r="AHY2" s="17"/>
      <c r="AHZ2" s="17"/>
      <c r="AIA2" s="17"/>
      <c r="AIB2" s="17"/>
      <c r="AIC2" s="17"/>
      <c r="AID2" s="17"/>
      <c r="AIE2" s="17"/>
      <c r="AIF2" s="17"/>
      <c r="AIG2" s="17"/>
      <c r="AIH2" s="17"/>
      <c r="AII2" s="17"/>
      <c r="AIJ2" s="17"/>
      <c r="AIK2" s="17"/>
      <c r="AIL2" s="17"/>
      <c r="AIM2" s="17"/>
      <c r="AIN2" s="17"/>
      <c r="AIO2" s="17"/>
      <c r="AIP2" s="17"/>
      <c r="AIQ2" s="17"/>
      <c r="AIR2" s="17"/>
      <c r="AIS2" s="17"/>
      <c r="AIT2" s="17"/>
      <c r="AIU2" s="17"/>
      <c r="AIV2" s="17"/>
      <c r="AIW2" s="17"/>
      <c r="AIX2" s="17"/>
      <c r="AIY2" s="17"/>
      <c r="AIZ2" s="17"/>
      <c r="AJA2" s="17"/>
      <c r="AJB2" s="17"/>
      <c r="AJC2" s="17"/>
      <c r="AJD2" s="17"/>
      <c r="AJE2" s="17"/>
      <c r="AJF2" s="17"/>
      <c r="AJG2" s="17"/>
      <c r="AJH2" s="17"/>
      <c r="AJI2" s="17"/>
      <c r="AJJ2" s="17"/>
      <c r="AJK2" s="17"/>
      <c r="AJL2" s="17"/>
      <c r="AJM2" s="17"/>
      <c r="AJN2" s="17"/>
      <c r="AJO2" s="17"/>
      <c r="AJP2" s="17"/>
      <c r="AJQ2" s="17"/>
      <c r="AJR2" s="17"/>
      <c r="AJS2" s="17"/>
      <c r="AJT2" s="17"/>
      <c r="AJU2" s="17"/>
      <c r="AJV2" s="17"/>
      <c r="AJW2" s="17"/>
      <c r="AJX2" s="17"/>
      <c r="AJY2" s="17"/>
      <c r="AJZ2" s="17"/>
      <c r="AKA2" s="17"/>
      <c r="AKB2" s="17"/>
      <c r="AKC2" s="17"/>
      <c r="AKD2" s="17"/>
      <c r="AKE2" s="17"/>
      <c r="AKF2" s="17"/>
      <c r="AKG2" s="17"/>
      <c r="AKH2" s="17"/>
      <c r="AKI2" s="17"/>
      <c r="AKJ2" s="17"/>
      <c r="AKK2" s="17"/>
      <c r="AKL2" s="17"/>
      <c r="AKM2" s="17"/>
      <c r="AKN2" s="17"/>
      <c r="AKO2" s="17"/>
      <c r="AKP2" s="17"/>
      <c r="AKQ2" s="17"/>
      <c r="AKR2" s="17"/>
      <c r="AKS2" s="17"/>
      <c r="AKT2" s="17"/>
      <c r="AKU2" s="17"/>
      <c r="AKV2" s="17"/>
      <c r="AKW2" s="17"/>
      <c r="AKX2" s="17"/>
      <c r="AKY2" s="17"/>
      <c r="AKZ2" s="17"/>
      <c r="ALA2" s="17"/>
      <c r="ALB2" s="17"/>
      <c r="ALC2" s="17"/>
      <c r="ALD2" s="17"/>
      <c r="ALE2" s="17"/>
      <c r="ALF2" s="17"/>
      <c r="ALG2" s="17"/>
      <c r="ALH2" s="17"/>
      <c r="ALI2" s="17"/>
      <c r="ALJ2" s="17"/>
      <c r="ALK2" s="17"/>
      <c r="ALL2" s="17"/>
      <c r="ALM2" s="17"/>
      <c r="ALN2" s="17"/>
      <c r="ALO2" s="17"/>
      <c r="ALP2" s="17"/>
      <c r="ALQ2" s="17"/>
      <c r="ALR2" s="17"/>
      <c r="ALS2" s="17"/>
      <c r="ALT2" s="17"/>
      <c r="ALU2" s="17"/>
      <c r="ALV2" s="17"/>
      <c r="ALW2" s="17"/>
      <c r="ALX2" s="17"/>
      <c r="ALY2" s="17"/>
      <c r="ALZ2" s="17"/>
      <c r="AMA2" s="17"/>
      <c r="AMB2" s="17"/>
    </row>
    <row r="3" spans="1:1022" ht="15">
      <c r="A3" s="24"/>
      <c r="B3" s="25" t="s">
        <v>248</v>
      </c>
      <c r="C3" s="25" t="s">
        <v>250</v>
      </c>
      <c r="D3" s="25" t="s">
        <v>251</v>
      </c>
      <c r="E3" s="25" t="s">
        <v>249</v>
      </c>
      <c r="F3" s="25" t="s">
        <v>4</v>
      </c>
    </row>
    <row r="4" spans="1:1022" ht="28.5">
      <c r="A4" s="136" t="str">
        <f>Synthèse!A9</f>
        <v>Images</v>
      </c>
      <c r="B4" s="12" t="str">
        <f>Synthèse!B9</f>
        <v>1.1</v>
      </c>
      <c r="C4" s="3" t="str">
        <f>Synthèse!C9</f>
        <v>Chaque image porteuse d’information a-t-elle une alternative textuelle ?</v>
      </c>
      <c r="D4" s="12" t="s">
        <v>289</v>
      </c>
      <c r="E4" s="3"/>
      <c r="F4" s="3"/>
      <c r="G4" s="1"/>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row>
    <row r="5" spans="1:1022" ht="42.75">
      <c r="A5" s="123"/>
      <c r="B5" s="12" t="str">
        <f>Synthèse!B10</f>
        <v>1.2</v>
      </c>
      <c r="C5" s="3" t="str">
        <f>Synthèse!C10</f>
        <v>Chaque image de décoration est-elle correctement ignorée par les technologies d’assistance ?</v>
      </c>
      <c r="D5" s="12" t="s">
        <v>290</v>
      </c>
      <c r="E5" s="3" t="s">
        <v>324</v>
      </c>
      <c r="F5" s="3"/>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c r="IG5" s="14"/>
      <c r="IH5" s="14"/>
      <c r="II5" s="14"/>
      <c r="IJ5" s="14"/>
      <c r="IK5" s="14"/>
      <c r="IL5" s="14"/>
      <c r="IM5" s="14"/>
      <c r="IN5" s="14"/>
      <c r="IO5" s="14"/>
      <c r="IP5" s="14"/>
      <c r="IQ5" s="14"/>
      <c r="IR5" s="14"/>
      <c r="IS5" s="14"/>
      <c r="IT5" s="14"/>
      <c r="IU5" s="14"/>
      <c r="IV5" s="14"/>
      <c r="IW5" s="14"/>
      <c r="IX5" s="14"/>
      <c r="IY5" s="14"/>
      <c r="IZ5" s="14"/>
      <c r="JA5" s="14"/>
      <c r="JB5" s="14"/>
      <c r="JC5" s="14"/>
      <c r="JD5" s="14"/>
      <c r="JE5" s="14"/>
      <c r="JF5" s="14"/>
      <c r="JG5" s="14"/>
      <c r="JH5" s="14"/>
      <c r="JI5" s="14"/>
      <c r="JJ5" s="14"/>
      <c r="JK5" s="14"/>
      <c r="JL5" s="14"/>
      <c r="JM5" s="14"/>
      <c r="JN5" s="14"/>
      <c r="JO5" s="14"/>
      <c r="JP5" s="14"/>
      <c r="JQ5" s="14"/>
      <c r="JR5" s="14"/>
      <c r="JS5" s="14"/>
      <c r="JT5" s="14"/>
      <c r="JU5" s="14"/>
      <c r="JV5" s="14"/>
      <c r="JW5" s="14"/>
      <c r="JX5" s="14"/>
      <c r="JY5" s="14"/>
      <c r="JZ5" s="14"/>
      <c r="KA5" s="14"/>
      <c r="KB5" s="14"/>
      <c r="KC5" s="14"/>
      <c r="KD5" s="14"/>
      <c r="KE5" s="14"/>
      <c r="KF5" s="14"/>
      <c r="KG5" s="14"/>
      <c r="KH5" s="14"/>
      <c r="KI5" s="14"/>
      <c r="KJ5" s="14"/>
      <c r="KK5" s="14"/>
      <c r="KL5" s="14"/>
      <c r="KM5" s="14"/>
      <c r="KN5" s="14"/>
      <c r="KO5" s="14"/>
      <c r="KP5" s="14"/>
      <c r="KQ5" s="14"/>
      <c r="KR5" s="14"/>
      <c r="KS5" s="14"/>
      <c r="KT5" s="14"/>
      <c r="KU5" s="14"/>
      <c r="KV5" s="14"/>
      <c r="KW5" s="14"/>
      <c r="KX5" s="14"/>
      <c r="KY5" s="14"/>
      <c r="KZ5" s="14"/>
      <c r="LA5" s="14"/>
      <c r="LB5" s="14"/>
      <c r="LC5" s="14"/>
      <c r="LD5" s="14"/>
      <c r="LE5" s="14"/>
      <c r="LF5" s="14"/>
      <c r="LG5" s="14"/>
      <c r="LH5" s="14"/>
      <c r="LI5" s="14"/>
      <c r="LJ5" s="14"/>
      <c r="LK5" s="14"/>
      <c r="LL5" s="14"/>
      <c r="LM5" s="14"/>
      <c r="LN5" s="14"/>
      <c r="LO5" s="14"/>
      <c r="LP5" s="14"/>
      <c r="LQ5" s="14"/>
      <c r="LR5" s="14"/>
      <c r="LS5" s="14"/>
      <c r="LT5" s="14"/>
      <c r="LU5" s="14"/>
      <c r="LV5" s="14"/>
      <c r="LW5" s="14"/>
      <c r="LX5" s="14"/>
      <c r="LY5" s="14"/>
      <c r="LZ5" s="14"/>
      <c r="MA5" s="14"/>
      <c r="MB5" s="14"/>
      <c r="MC5" s="14"/>
      <c r="MD5" s="14"/>
      <c r="ME5" s="14"/>
      <c r="MF5" s="14"/>
      <c r="MG5" s="14"/>
      <c r="MH5" s="14"/>
      <c r="MI5" s="14"/>
      <c r="MJ5" s="14"/>
      <c r="MK5" s="14"/>
      <c r="ML5" s="14"/>
      <c r="MM5" s="14"/>
      <c r="MN5" s="14"/>
      <c r="MO5" s="14"/>
      <c r="MP5" s="14"/>
      <c r="MQ5" s="14"/>
      <c r="MR5" s="14"/>
      <c r="MS5" s="14"/>
      <c r="MT5" s="14"/>
      <c r="MU5" s="14"/>
      <c r="MV5" s="14"/>
      <c r="MW5" s="14"/>
      <c r="MX5" s="14"/>
      <c r="MY5" s="14"/>
      <c r="MZ5" s="14"/>
      <c r="NA5" s="14"/>
      <c r="NB5" s="14"/>
      <c r="NC5" s="14"/>
      <c r="ND5" s="14"/>
      <c r="NE5" s="14"/>
      <c r="NF5" s="14"/>
      <c r="NG5" s="14"/>
      <c r="NH5" s="14"/>
      <c r="NI5" s="14"/>
      <c r="NJ5" s="14"/>
      <c r="NK5" s="14"/>
      <c r="NL5" s="14"/>
      <c r="NM5" s="14"/>
      <c r="NN5" s="14"/>
      <c r="NO5" s="14"/>
      <c r="NP5" s="14"/>
      <c r="NQ5" s="14"/>
      <c r="NR5" s="14"/>
      <c r="NS5" s="14"/>
      <c r="NT5" s="14"/>
      <c r="NU5" s="14"/>
      <c r="NV5" s="14"/>
      <c r="NW5" s="14"/>
      <c r="NX5" s="14"/>
      <c r="NY5" s="14"/>
      <c r="NZ5" s="14"/>
      <c r="OA5" s="14"/>
      <c r="OB5" s="14"/>
      <c r="OC5" s="14"/>
      <c r="OD5" s="14"/>
      <c r="OE5" s="14"/>
      <c r="OF5" s="14"/>
      <c r="OG5" s="14"/>
      <c r="OH5" s="14"/>
      <c r="OI5" s="14"/>
      <c r="OJ5" s="14"/>
      <c r="OK5" s="14"/>
      <c r="OL5" s="14"/>
      <c r="OM5" s="14"/>
      <c r="ON5" s="14"/>
      <c r="OO5" s="14"/>
      <c r="OP5" s="14"/>
      <c r="OQ5" s="14"/>
      <c r="OR5" s="14"/>
      <c r="OS5" s="14"/>
      <c r="OT5" s="14"/>
      <c r="OU5" s="14"/>
      <c r="OV5" s="14"/>
      <c r="OW5" s="14"/>
      <c r="OX5" s="14"/>
      <c r="OY5" s="14"/>
      <c r="OZ5" s="14"/>
      <c r="PA5" s="14"/>
      <c r="PB5" s="14"/>
      <c r="PC5" s="14"/>
      <c r="PD5" s="14"/>
      <c r="PE5" s="14"/>
      <c r="PF5" s="14"/>
      <c r="PG5" s="14"/>
      <c r="PH5" s="14"/>
      <c r="PI5" s="14"/>
      <c r="PJ5" s="14"/>
      <c r="PK5" s="14"/>
      <c r="PL5" s="14"/>
      <c r="PM5" s="14"/>
      <c r="PN5" s="14"/>
      <c r="PO5" s="14"/>
      <c r="PP5" s="14"/>
      <c r="PQ5" s="14"/>
      <c r="PR5" s="14"/>
      <c r="PS5" s="14"/>
      <c r="PT5" s="14"/>
      <c r="PU5" s="14"/>
      <c r="PV5" s="14"/>
      <c r="PW5" s="14"/>
      <c r="PX5" s="14"/>
      <c r="PY5" s="14"/>
      <c r="PZ5" s="14"/>
      <c r="QA5" s="14"/>
      <c r="QB5" s="14"/>
      <c r="QC5" s="14"/>
      <c r="QD5" s="14"/>
      <c r="QE5" s="14"/>
      <c r="QF5" s="14"/>
      <c r="QG5" s="14"/>
      <c r="QH5" s="14"/>
      <c r="QI5" s="14"/>
      <c r="QJ5" s="14"/>
      <c r="QK5" s="14"/>
      <c r="QL5" s="14"/>
      <c r="QM5" s="14"/>
      <c r="QN5" s="14"/>
      <c r="QO5" s="14"/>
      <c r="QP5" s="14"/>
      <c r="QQ5" s="14"/>
      <c r="QR5" s="14"/>
      <c r="QS5" s="14"/>
      <c r="QT5" s="14"/>
      <c r="QU5" s="14"/>
      <c r="QV5" s="14"/>
      <c r="QW5" s="14"/>
      <c r="QX5" s="14"/>
      <c r="QY5" s="14"/>
      <c r="QZ5" s="14"/>
      <c r="RA5" s="14"/>
      <c r="RB5" s="14"/>
      <c r="RC5" s="14"/>
      <c r="RD5" s="14"/>
      <c r="RE5" s="14"/>
      <c r="RF5" s="14"/>
      <c r="RG5" s="14"/>
      <c r="RH5" s="14"/>
      <c r="RI5" s="14"/>
      <c r="RJ5" s="14"/>
      <c r="RK5" s="14"/>
      <c r="RL5" s="14"/>
      <c r="RM5" s="14"/>
      <c r="RN5" s="14"/>
      <c r="RO5" s="14"/>
      <c r="RP5" s="14"/>
      <c r="RQ5" s="14"/>
      <c r="RR5" s="14"/>
      <c r="RS5" s="14"/>
      <c r="RT5" s="14"/>
      <c r="RU5" s="14"/>
      <c r="RV5" s="14"/>
      <c r="RW5" s="14"/>
      <c r="RX5" s="14"/>
      <c r="RY5" s="14"/>
      <c r="RZ5" s="14"/>
      <c r="SA5" s="14"/>
      <c r="SB5" s="14"/>
      <c r="SC5" s="14"/>
      <c r="SD5" s="14"/>
      <c r="SE5" s="14"/>
      <c r="SF5" s="14"/>
      <c r="SG5" s="14"/>
      <c r="SH5" s="14"/>
      <c r="SI5" s="14"/>
      <c r="SJ5" s="14"/>
      <c r="SK5" s="14"/>
      <c r="SL5" s="14"/>
      <c r="SM5" s="14"/>
      <c r="SN5" s="14"/>
      <c r="SO5" s="14"/>
      <c r="SP5" s="14"/>
      <c r="SQ5" s="14"/>
      <c r="SR5" s="14"/>
      <c r="SS5" s="14"/>
      <c r="ST5" s="14"/>
      <c r="SU5" s="14"/>
      <c r="SV5" s="14"/>
      <c r="SW5" s="14"/>
      <c r="SX5" s="14"/>
      <c r="SY5" s="14"/>
      <c r="SZ5" s="14"/>
      <c r="TA5" s="14"/>
      <c r="TB5" s="14"/>
      <c r="TC5" s="14"/>
      <c r="TD5" s="14"/>
      <c r="TE5" s="14"/>
      <c r="TF5" s="14"/>
      <c r="TG5" s="14"/>
      <c r="TH5" s="14"/>
      <c r="TI5" s="14"/>
      <c r="TJ5" s="14"/>
      <c r="TK5" s="14"/>
      <c r="TL5" s="14"/>
      <c r="TM5" s="14"/>
      <c r="TN5" s="14"/>
      <c r="TO5" s="14"/>
      <c r="TP5" s="14"/>
      <c r="TQ5" s="14"/>
      <c r="TR5" s="14"/>
      <c r="TS5" s="14"/>
      <c r="TT5" s="14"/>
      <c r="TU5" s="14"/>
      <c r="TV5" s="14"/>
      <c r="TW5" s="14"/>
      <c r="TX5" s="14"/>
      <c r="TY5" s="14"/>
      <c r="TZ5" s="14"/>
      <c r="UA5" s="14"/>
      <c r="UB5" s="14"/>
      <c r="UC5" s="14"/>
      <c r="UD5" s="14"/>
      <c r="UE5" s="14"/>
      <c r="UF5" s="14"/>
      <c r="UG5" s="14"/>
      <c r="UH5" s="14"/>
      <c r="UI5" s="14"/>
      <c r="UJ5" s="14"/>
      <c r="UK5" s="14"/>
      <c r="UL5" s="14"/>
      <c r="UM5" s="14"/>
      <c r="UN5" s="14"/>
      <c r="UO5" s="14"/>
      <c r="UP5" s="14"/>
      <c r="UQ5" s="14"/>
      <c r="UR5" s="14"/>
      <c r="US5" s="14"/>
      <c r="UT5" s="14"/>
      <c r="UU5" s="14"/>
      <c r="UV5" s="14"/>
      <c r="UW5" s="14"/>
      <c r="UX5" s="14"/>
      <c r="UY5" s="14"/>
      <c r="UZ5" s="14"/>
      <c r="VA5" s="14"/>
      <c r="VB5" s="14"/>
      <c r="VC5" s="14"/>
      <c r="VD5" s="14"/>
      <c r="VE5" s="14"/>
      <c r="VF5" s="14"/>
      <c r="VG5" s="14"/>
      <c r="VH5" s="14"/>
      <c r="VI5" s="14"/>
      <c r="VJ5" s="14"/>
      <c r="VK5" s="14"/>
      <c r="VL5" s="14"/>
      <c r="VM5" s="14"/>
      <c r="VN5" s="14"/>
      <c r="VO5" s="14"/>
      <c r="VP5" s="14"/>
      <c r="VQ5" s="14"/>
      <c r="VR5" s="14"/>
      <c r="VS5" s="14"/>
      <c r="VT5" s="14"/>
      <c r="VU5" s="14"/>
      <c r="VV5" s="14"/>
      <c r="VW5" s="14"/>
      <c r="VX5" s="14"/>
      <c r="VY5" s="14"/>
      <c r="VZ5" s="14"/>
      <c r="WA5" s="14"/>
      <c r="WB5" s="14"/>
      <c r="WC5" s="14"/>
      <c r="WD5" s="14"/>
      <c r="WE5" s="14"/>
      <c r="WF5" s="14"/>
      <c r="WG5" s="14"/>
      <c r="WH5" s="14"/>
      <c r="WI5" s="14"/>
      <c r="WJ5" s="14"/>
      <c r="WK5" s="14"/>
      <c r="WL5" s="14"/>
      <c r="WM5" s="14"/>
      <c r="WN5" s="14"/>
      <c r="WO5" s="14"/>
      <c r="WP5" s="14"/>
      <c r="WQ5" s="14"/>
      <c r="WR5" s="14"/>
      <c r="WS5" s="14"/>
      <c r="WT5" s="14"/>
      <c r="WU5" s="14"/>
      <c r="WV5" s="14"/>
      <c r="WW5" s="14"/>
      <c r="WX5" s="14"/>
      <c r="WY5" s="14"/>
      <c r="WZ5" s="14"/>
      <c r="XA5" s="14"/>
      <c r="XB5" s="14"/>
      <c r="XC5" s="14"/>
      <c r="XD5" s="14"/>
      <c r="XE5" s="14"/>
      <c r="XF5" s="14"/>
      <c r="XG5" s="14"/>
      <c r="XH5" s="14"/>
      <c r="XI5" s="14"/>
      <c r="XJ5" s="14"/>
      <c r="XK5" s="14"/>
      <c r="XL5" s="14"/>
      <c r="XM5" s="14"/>
      <c r="XN5" s="14"/>
      <c r="XO5" s="14"/>
      <c r="XP5" s="14"/>
      <c r="XQ5" s="14"/>
      <c r="XR5" s="14"/>
      <c r="XS5" s="14"/>
      <c r="XT5" s="14"/>
      <c r="XU5" s="14"/>
      <c r="XV5" s="14"/>
      <c r="XW5" s="14"/>
      <c r="XX5" s="14"/>
      <c r="XY5" s="14"/>
      <c r="XZ5" s="14"/>
      <c r="YA5" s="14"/>
      <c r="YB5" s="14"/>
      <c r="YC5" s="14"/>
      <c r="YD5" s="14"/>
      <c r="YE5" s="14"/>
      <c r="YF5" s="14"/>
      <c r="YG5" s="14"/>
      <c r="YH5" s="14"/>
      <c r="YI5" s="14"/>
      <c r="YJ5" s="14"/>
      <c r="YK5" s="14"/>
      <c r="YL5" s="14"/>
      <c r="YM5" s="14"/>
      <c r="YN5" s="14"/>
      <c r="YO5" s="14"/>
      <c r="YP5" s="14"/>
      <c r="YQ5" s="14"/>
      <c r="YR5" s="14"/>
      <c r="YS5" s="14"/>
      <c r="YT5" s="14"/>
      <c r="YU5" s="14"/>
      <c r="YV5" s="14"/>
      <c r="YW5" s="14"/>
      <c r="YX5" s="14"/>
      <c r="YY5" s="14"/>
      <c r="YZ5" s="14"/>
      <c r="ZA5" s="14"/>
      <c r="ZB5" s="14"/>
      <c r="ZC5" s="14"/>
      <c r="ZD5" s="14"/>
      <c r="ZE5" s="14"/>
      <c r="ZF5" s="14"/>
      <c r="ZG5" s="14"/>
      <c r="ZH5" s="14"/>
      <c r="ZI5" s="14"/>
      <c r="ZJ5" s="14"/>
      <c r="ZK5" s="14"/>
      <c r="ZL5" s="14"/>
      <c r="ZM5" s="14"/>
      <c r="ZN5" s="14"/>
      <c r="ZO5" s="14"/>
      <c r="ZP5" s="14"/>
      <c r="ZQ5" s="14"/>
      <c r="ZR5" s="14"/>
      <c r="ZS5" s="14"/>
      <c r="ZT5" s="14"/>
      <c r="ZU5" s="14"/>
      <c r="ZV5" s="14"/>
      <c r="ZW5" s="14"/>
      <c r="ZX5" s="14"/>
      <c r="ZY5" s="14"/>
      <c r="ZZ5" s="14"/>
      <c r="AAA5" s="14"/>
      <c r="AAB5" s="14"/>
      <c r="AAC5" s="14"/>
      <c r="AAD5" s="14"/>
      <c r="AAE5" s="14"/>
      <c r="AAF5" s="14"/>
      <c r="AAG5" s="14"/>
      <c r="AAH5" s="14"/>
      <c r="AAI5" s="14"/>
      <c r="AAJ5" s="14"/>
      <c r="AAK5" s="14"/>
      <c r="AAL5" s="14"/>
      <c r="AAM5" s="14"/>
      <c r="AAN5" s="14"/>
      <c r="AAO5" s="14"/>
      <c r="AAP5" s="14"/>
      <c r="AAQ5" s="14"/>
      <c r="AAR5" s="14"/>
      <c r="AAS5" s="14"/>
      <c r="AAT5" s="14"/>
      <c r="AAU5" s="14"/>
      <c r="AAV5" s="14"/>
      <c r="AAW5" s="14"/>
      <c r="AAX5" s="14"/>
      <c r="AAY5" s="14"/>
      <c r="AAZ5" s="14"/>
      <c r="ABA5" s="14"/>
      <c r="ABB5" s="14"/>
      <c r="ABC5" s="14"/>
      <c r="ABD5" s="14"/>
      <c r="ABE5" s="14"/>
      <c r="ABF5" s="14"/>
      <c r="ABG5" s="14"/>
      <c r="ABH5" s="14"/>
      <c r="ABI5" s="14"/>
      <c r="ABJ5" s="14"/>
      <c r="ABK5" s="14"/>
      <c r="ABL5" s="14"/>
      <c r="ABM5" s="14"/>
      <c r="ABN5" s="14"/>
      <c r="ABO5" s="14"/>
      <c r="ABP5" s="14"/>
      <c r="ABQ5" s="14"/>
      <c r="ABR5" s="14"/>
      <c r="ABS5" s="14"/>
      <c r="ABT5" s="14"/>
      <c r="ABU5" s="14"/>
      <c r="ABV5" s="14"/>
      <c r="ABW5" s="14"/>
      <c r="ABX5" s="14"/>
      <c r="ABY5" s="14"/>
      <c r="ABZ5" s="14"/>
      <c r="ACA5" s="14"/>
      <c r="ACB5" s="14"/>
      <c r="ACC5" s="14"/>
      <c r="ACD5" s="14"/>
      <c r="ACE5" s="14"/>
      <c r="ACF5" s="14"/>
      <c r="ACG5" s="14"/>
      <c r="ACH5" s="14"/>
      <c r="ACI5" s="14"/>
      <c r="ACJ5" s="14"/>
      <c r="ACK5" s="14"/>
      <c r="ACL5" s="14"/>
      <c r="ACM5" s="14"/>
      <c r="ACN5" s="14"/>
      <c r="ACO5" s="14"/>
      <c r="ACP5" s="14"/>
      <c r="ACQ5" s="14"/>
      <c r="ACR5" s="14"/>
      <c r="ACS5" s="14"/>
      <c r="ACT5" s="14"/>
      <c r="ACU5" s="14"/>
      <c r="ACV5" s="14"/>
      <c r="ACW5" s="14"/>
      <c r="ACX5" s="14"/>
      <c r="ACY5" s="14"/>
      <c r="ACZ5" s="14"/>
      <c r="ADA5" s="14"/>
      <c r="ADB5" s="14"/>
      <c r="ADC5" s="14"/>
      <c r="ADD5" s="14"/>
      <c r="ADE5" s="14"/>
      <c r="ADF5" s="14"/>
      <c r="ADG5" s="14"/>
      <c r="ADH5" s="14"/>
      <c r="ADI5" s="14"/>
      <c r="ADJ5" s="14"/>
      <c r="ADK5" s="14"/>
      <c r="ADL5" s="14"/>
      <c r="ADM5" s="14"/>
      <c r="ADN5" s="14"/>
      <c r="ADO5" s="14"/>
      <c r="ADP5" s="14"/>
      <c r="ADQ5" s="14"/>
      <c r="ADR5" s="14"/>
      <c r="ADS5" s="14"/>
      <c r="ADT5" s="14"/>
      <c r="ADU5" s="14"/>
      <c r="ADV5" s="14"/>
      <c r="ADW5" s="14"/>
      <c r="ADX5" s="14"/>
      <c r="ADY5" s="14"/>
      <c r="ADZ5" s="14"/>
      <c r="AEA5" s="14"/>
      <c r="AEB5" s="14"/>
      <c r="AEC5" s="14"/>
      <c r="AED5" s="14"/>
      <c r="AEE5" s="14"/>
      <c r="AEF5" s="14"/>
      <c r="AEG5" s="14"/>
      <c r="AEH5" s="14"/>
      <c r="AEI5" s="14"/>
      <c r="AEJ5" s="14"/>
      <c r="AEK5" s="14"/>
      <c r="AEL5" s="14"/>
      <c r="AEM5" s="14"/>
      <c r="AEN5" s="14"/>
      <c r="AEO5" s="14"/>
      <c r="AEP5" s="14"/>
      <c r="AEQ5" s="14"/>
      <c r="AER5" s="14"/>
      <c r="AES5" s="14"/>
      <c r="AET5" s="14"/>
      <c r="AEU5" s="14"/>
      <c r="AEV5" s="14"/>
      <c r="AEW5" s="14"/>
      <c r="AEX5" s="14"/>
      <c r="AEY5" s="14"/>
      <c r="AEZ5" s="14"/>
      <c r="AFA5" s="14"/>
      <c r="AFB5" s="14"/>
      <c r="AFC5" s="14"/>
      <c r="AFD5" s="14"/>
      <c r="AFE5" s="14"/>
      <c r="AFF5" s="14"/>
      <c r="AFG5" s="14"/>
      <c r="AFH5" s="14"/>
      <c r="AFI5" s="14"/>
      <c r="AFJ5" s="14"/>
      <c r="AFK5" s="14"/>
      <c r="AFL5" s="14"/>
      <c r="AFM5" s="14"/>
      <c r="AFN5" s="14"/>
      <c r="AFO5" s="14"/>
      <c r="AFP5" s="14"/>
      <c r="AFQ5" s="14"/>
      <c r="AFR5" s="14"/>
      <c r="AFS5" s="14"/>
      <c r="AFT5" s="14"/>
      <c r="AFU5" s="14"/>
      <c r="AFV5" s="14"/>
      <c r="AFW5" s="14"/>
      <c r="AFX5" s="14"/>
      <c r="AFY5" s="14"/>
      <c r="AFZ5" s="14"/>
      <c r="AGA5" s="14"/>
      <c r="AGB5" s="14"/>
      <c r="AGC5" s="14"/>
      <c r="AGD5" s="14"/>
      <c r="AGE5" s="14"/>
      <c r="AGF5" s="14"/>
      <c r="AGG5" s="14"/>
      <c r="AGH5" s="14"/>
      <c r="AGI5" s="14"/>
      <c r="AGJ5" s="14"/>
      <c r="AGK5" s="14"/>
      <c r="AGL5" s="14"/>
      <c r="AGM5" s="14"/>
      <c r="AGN5" s="14"/>
      <c r="AGO5" s="14"/>
      <c r="AGP5" s="14"/>
      <c r="AGQ5" s="14"/>
      <c r="AGR5" s="14"/>
      <c r="AGS5" s="14"/>
      <c r="AGT5" s="14"/>
      <c r="AGU5" s="14"/>
      <c r="AGV5" s="14"/>
      <c r="AGW5" s="14"/>
      <c r="AGX5" s="14"/>
      <c r="AGY5" s="14"/>
      <c r="AGZ5" s="14"/>
      <c r="AHA5" s="14"/>
      <c r="AHB5" s="14"/>
      <c r="AHC5" s="14"/>
      <c r="AHD5" s="14"/>
      <c r="AHE5" s="14"/>
      <c r="AHF5" s="14"/>
      <c r="AHG5" s="14"/>
      <c r="AHH5" s="14"/>
      <c r="AHI5" s="14"/>
      <c r="AHJ5" s="14"/>
      <c r="AHK5" s="14"/>
      <c r="AHL5" s="14"/>
      <c r="AHM5" s="14"/>
      <c r="AHN5" s="14"/>
      <c r="AHO5" s="14"/>
      <c r="AHP5" s="14"/>
      <c r="AHQ5" s="14"/>
      <c r="AHR5" s="14"/>
      <c r="AHS5" s="14"/>
      <c r="AHT5" s="14"/>
      <c r="AHU5" s="14"/>
      <c r="AHV5" s="14"/>
      <c r="AHW5" s="14"/>
      <c r="AHX5" s="14"/>
      <c r="AHY5" s="14"/>
      <c r="AHZ5" s="14"/>
      <c r="AIA5" s="14"/>
      <c r="AIB5" s="14"/>
      <c r="AIC5" s="14"/>
      <c r="AID5" s="14"/>
      <c r="AIE5" s="14"/>
      <c r="AIF5" s="14"/>
      <c r="AIG5" s="14"/>
      <c r="AIH5" s="14"/>
      <c r="AII5" s="14"/>
      <c r="AIJ5" s="14"/>
      <c r="AIK5" s="14"/>
      <c r="AIL5" s="14"/>
      <c r="AIM5" s="14"/>
      <c r="AIN5" s="14"/>
      <c r="AIO5" s="14"/>
      <c r="AIP5" s="14"/>
      <c r="AIQ5" s="14"/>
      <c r="AIR5" s="14"/>
      <c r="AIS5" s="14"/>
      <c r="AIT5" s="14"/>
      <c r="AIU5" s="14"/>
      <c r="AIV5" s="14"/>
      <c r="AIW5" s="14"/>
      <c r="AIX5" s="14"/>
      <c r="AIY5" s="14"/>
      <c r="AIZ5" s="14"/>
      <c r="AJA5" s="14"/>
      <c r="AJB5" s="14"/>
      <c r="AJC5" s="14"/>
      <c r="AJD5" s="14"/>
      <c r="AJE5" s="14"/>
      <c r="AJF5" s="14"/>
      <c r="AJG5" s="14"/>
      <c r="AJH5" s="14"/>
      <c r="AJI5" s="14"/>
      <c r="AJJ5" s="14"/>
      <c r="AJK5" s="14"/>
      <c r="AJL5" s="14"/>
      <c r="AJM5" s="14"/>
      <c r="AJN5" s="14"/>
      <c r="AJO5" s="14"/>
      <c r="AJP5" s="14"/>
      <c r="AJQ5" s="14"/>
      <c r="AJR5" s="14"/>
      <c r="AJS5" s="14"/>
      <c r="AJT5" s="14"/>
      <c r="AJU5" s="14"/>
      <c r="AJV5" s="14"/>
      <c r="AJW5" s="14"/>
      <c r="AJX5" s="14"/>
      <c r="AJY5" s="14"/>
      <c r="AJZ5" s="14"/>
      <c r="AKA5" s="14"/>
      <c r="AKB5" s="14"/>
      <c r="AKC5" s="14"/>
      <c r="AKD5" s="14"/>
      <c r="AKE5" s="14"/>
      <c r="AKF5" s="14"/>
      <c r="AKG5" s="14"/>
      <c r="AKH5" s="14"/>
      <c r="AKI5" s="14"/>
      <c r="AKJ5" s="14"/>
      <c r="AKK5" s="14"/>
      <c r="AKL5" s="14"/>
      <c r="AKM5" s="14"/>
      <c r="AKN5" s="14"/>
      <c r="AKO5" s="14"/>
      <c r="AKP5" s="14"/>
      <c r="AKQ5" s="14"/>
      <c r="AKR5" s="14"/>
      <c r="AKS5" s="14"/>
      <c r="AKT5" s="14"/>
      <c r="AKU5" s="14"/>
      <c r="AKV5" s="14"/>
      <c r="AKW5" s="14"/>
      <c r="AKX5" s="14"/>
      <c r="AKY5" s="14"/>
      <c r="AKZ5" s="14"/>
      <c r="ALA5" s="14"/>
      <c r="ALB5" s="14"/>
      <c r="ALC5" s="14"/>
      <c r="ALD5" s="14"/>
      <c r="ALE5" s="14"/>
      <c r="ALF5" s="14"/>
      <c r="ALG5" s="14"/>
      <c r="ALH5" s="14"/>
      <c r="ALI5" s="14"/>
      <c r="ALJ5" s="14"/>
      <c r="ALK5" s="14"/>
      <c r="ALL5" s="14"/>
      <c r="ALM5" s="14"/>
      <c r="ALN5" s="14"/>
      <c r="ALO5" s="14"/>
      <c r="ALP5" s="14"/>
      <c r="ALQ5" s="14"/>
      <c r="ALR5" s="14"/>
      <c r="ALS5" s="14"/>
      <c r="ALT5" s="14"/>
      <c r="ALU5" s="14"/>
      <c r="ALV5" s="14"/>
      <c r="ALW5" s="14"/>
      <c r="ALX5" s="14"/>
      <c r="ALY5" s="14"/>
      <c r="ALZ5" s="14"/>
      <c r="AMA5" s="14"/>
      <c r="AMB5" s="14"/>
      <c r="AMC5" s="15"/>
      <c r="AMD5" s="15"/>
      <c r="AME5" s="15"/>
      <c r="AMF5" s="15"/>
      <c r="AMG5" s="15"/>
      <c r="AMH5" s="15"/>
    </row>
    <row r="6" spans="1:1022" ht="214.5">
      <c r="A6" s="123"/>
      <c r="B6" s="12" t="str">
        <f>Synthèse!B11</f>
        <v>1.3</v>
      </c>
      <c r="C6" s="3" t="str">
        <f>Synthèse!C11</f>
        <v>Pour chaque image porteuse d'information ayant une alternative textuelle, cette alternative est-elle pertinente (hors cas particuliers) ?</v>
      </c>
      <c r="D6" s="12" t="s">
        <v>290</v>
      </c>
      <c r="E6" s="3" t="s">
        <v>325</v>
      </c>
      <c r="F6" s="3"/>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c r="IT6" s="14"/>
      <c r="IU6" s="14"/>
      <c r="IV6" s="14"/>
      <c r="IW6" s="14"/>
      <c r="IX6" s="14"/>
      <c r="IY6" s="14"/>
      <c r="IZ6" s="14"/>
      <c r="JA6" s="14"/>
      <c r="JB6" s="14"/>
      <c r="JC6" s="14"/>
      <c r="JD6" s="14"/>
      <c r="JE6" s="14"/>
      <c r="JF6" s="14"/>
      <c r="JG6" s="14"/>
      <c r="JH6" s="14"/>
      <c r="JI6" s="14"/>
      <c r="JJ6" s="14"/>
      <c r="JK6" s="14"/>
      <c r="JL6" s="14"/>
      <c r="JM6" s="14"/>
      <c r="JN6" s="14"/>
      <c r="JO6" s="14"/>
      <c r="JP6" s="14"/>
      <c r="JQ6" s="14"/>
      <c r="JR6" s="14"/>
      <c r="JS6" s="14"/>
      <c r="JT6" s="14"/>
      <c r="JU6" s="14"/>
      <c r="JV6" s="14"/>
      <c r="JW6" s="14"/>
      <c r="JX6" s="14"/>
      <c r="JY6" s="14"/>
      <c r="JZ6" s="14"/>
      <c r="KA6" s="14"/>
      <c r="KB6" s="14"/>
      <c r="KC6" s="14"/>
      <c r="KD6" s="14"/>
      <c r="KE6" s="14"/>
      <c r="KF6" s="14"/>
      <c r="KG6" s="14"/>
      <c r="KH6" s="14"/>
      <c r="KI6" s="14"/>
      <c r="KJ6" s="14"/>
      <c r="KK6" s="14"/>
      <c r="KL6" s="14"/>
      <c r="KM6" s="14"/>
      <c r="KN6" s="14"/>
      <c r="KO6" s="14"/>
      <c r="KP6" s="14"/>
      <c r="KQ6" s="14"/>
      <c r="KR6" s="14"/>
      <c r="KS6" s="14"/>
      <c r="KT6" s="14"/>
      <c r="KU6" s="14"/>
      <c r="KV6" s="14"/>
      <c r="KW6" s="14"/>
      <c r="KX6" s="14"/>
      <c r="KY6" s="14"/>
      <c r="KZ6" s="14"/>
      <c r="LA6" s="14"/>
      <c r="LB6" s="14"/>
      <c r="LC6" s="14"/>
      <c r="LD6" s="14"/>
      <c r="LE6" s="14"/>
      <c r="LF6" s="14"/>
      <c r="LG6" s="14"/>
      <c r="LH6" s="14"/>
      <c r="LI6" s="14"/>
      <c r="LJ6" s="14"/>
      <c r="LK6" s="14"/>
      <c r="LL6" s="14"/>
      <c r="LM6" s="14"/>
      <c r="LN6" s="14"/>
      <c r="LO6" s="14"/>
      <c r="LP6" s="14"/>
      <c r="LQ6" s="14"/>
      <c r="LR6" s="14"/>
      <c r="LS6" s="14"/>
      <c r="LT6" s="14"/>
      <c r="LU6" s="14"/>
      <c r="LV6" s="14"/>
      <c r="LW6" s="14"/>
      <c r="LX6" s="14"/>
      <c r="LY6" s="14"/>
      <c r="LZ6" s="14"/>
      <c r="MA6" s="14"/>
      <c r="MB6" s="14"/>
      <c r="MC6" s="14"/>
      <c r="MD6" s="14"/>
      <c r="ME6" s="14"/>
      <c r="MF6" s="14"/>
      <c r="MG6" s="14"/>
      <c r="MH6" s="14"/>
      <c r="MI6" s="14"/>
      <c r="MJ6" s="14"/>
      <c r="MK6" s="14"/>
      <c r="ML6" s="14"/>
      <c r="MM6" s="14"/>
      <c r="MN6" s="14"/>
      <c r="MO6" s="14"/>
      <c r="MP6" s="14"/>
      <c r="MQ6" s="14"/>
      <c r="MR6" s="14"/>
      <c r="MS6" s="14"/>
      <c r="MT6" s="14"/>
      <c r="MU6" s="14"/>
      <c r="MV6" s="14"/>
      <c r="MW6" s="14"/>
      <c r="MX6" s="14"/>
      <c r="MY6" s="14"/>
      <c r="MZ6" s="14"/>
      <c r="NA6" s="14"/>
      <c r="NB6" s="14"/>
      <c r="NC6" s="14"/>
      <c r="ND6" s="14"/>
      <c r="NE6" s="14"/>
      <c r="NF6" s="14"/>
      <c r="NG6" s="14"/>
      <c r="NH6" s="14"/>
      <c r="NI6" s="14"/>
      <c r="NJ6" s="14"/>
      <c r="NK6" s="14"/>
      <c r="NL6" s="14"/>
      <c r="NM6" s="14"/>
      <c r="NN6" s="14"/>
      <c r="NO6" s="14"/>
      <c r="NP6" s="14"/>
      <c r="NQ6" s="14"/>
      <c r="NR6" s="14"/>
      <c r="NS6" s="14"/>
      <c r="NT6" s="14"/>
      <c r="NU6" s="14"/>
      <c r="NV6" s="14"/>
      <c r="NW6" s="14"/>
      <c r="NX6" s="14"/>
      <c r="NY6" s="14"/>
      <c r="NZ6" s="14"/>
      <c r="OA6" s="14"/>
      <c r="OB6" s="14"/>
      <c r="OC6" s="14"/>
      <c r="OD6" s="14"/>
      <c r="OE6" s="14"/>
      <c r="OF6" s="14"/>
      <c r="OG6" s="14"/>
      <c r="OH6" s="14"/>
      <c r="OI6" s="14"/>
      <c r="OJ6" s="14"/>
      <c r="OK6" s="14"/>
      <c r="OL6" s="14"/>
      <c r="OM6" s="14"/>
      <c r="ON6" s="14"/>
      <c r="OO6" s="14"/>
      <c r="OP6" s="14"/>
      <c r="OQ6" s="14"/>
      <c r="OR6" s="14"/>
      <c r="OS6" s="14"/>
      <c r="OT6" s="14"/>
      <c r="OU6" s="14"/>
      <c r="OV6" s="14"/>
      <c r="OW6" s="14"/>
      <c r="OX6" s="14"/>
      <c r="OY6" s="14"/>
      <c r="OZ6" s="14"/>
      <c r="PA6" s="14"/>
      <c r="PB6" s="14"/>
      <c r="PC6" s="14"/>
      <c r="PD6" s="14"/>
      <c r="PE6" s="14"/>
      <c r="PF6" s="14"/>
      <c r="PG6" s="14"/>
      <c r="PH6" s="14"/>
      <c r="PI6" s="14"/>
      <c r="PJ6" s="14"/>
      <c r="PK6" s="14"/>
      <c r="PL6" s="14"/>
      <c r="PM6" s="14"/>
      <c r="PN6" s="14"/>
      <c r="PO6" s="14"/>
      <c r="PP6" s="14"/>
      <c r="PQ6" s="14"/>
      <c r="PR6" s="14"/>
      <c r="PS6" s="14"/>
      <c r="PT6" s="14"/>
      <c r="PU6" s="14"/>
      <c r="PV6" s="14"/>
      <c r="PW6" s="14"/>
      <c r="PX6" s="14"/>
      <c r="PY6" s="14"/>
      <c r="PZ6" s="14"/>
      <c r="QA6" s="14"/>
      <c r="QB6" s="14"/>
      <c r="QC6" s="14"/>
      <c r="QD6" s="14"/>
      <c r="QE6" s="14"/>
      <c r="QF6" s="14"/>
      <c r="QG6" s="14"/>
      <c r="QH6" s="14"/>
      <c r="QI6" s="14"/>
      <c r="QJ6" s="14"/>
      <c r="QK6" s="14"/>
      <c r="QL6" s="14"/>
      <c r="QM6" s="14"/>
      <c r="QN6" s="14"/>
      <c r="QO6" s="14"/>
      <c r="QP6" s="14"/>
      <c r="QQ6" s="14"/>
      <c r="QR6" s="14"/>
      <c r="QS6" s="14"/>
      <c r="QT6" s="14"/>
      <c r="QU6" s="14"/>
      <c r="QV6" s="14"/>
      <c r="QW6" s="14"/>
      <c r="QX6" s="14"/>
      <c r="QY6" s="14"/>
      <c r="QZ6" s="14"/>
      <c r="RA6" s="14"/>
      <c r="RB6" s="14"/>
      <c r="RC6" s="14"/>
      <c r="RD6" s="14"/>
      <c r="RE6" s="14"/>
      <c r="RF6" s="14"/>
      <c r="RG6" s="14"/>
      <c r="RH6" s="14"/>
      <c r="RI6" s="14"/>
      <c r="RJ6" s="14"/>
      <c r="RK6" s="14"/>
      <c r="RL6" s="14"/>
      <c r="RM6" s="14"/>
      <c r="RN6" s="14"/>
      <c r="RO6" s="14"/>
      <c r="RP6" s="14"/>
      <c r="RQ6" s="14"/>
      <c r="RR6" s="14"/>
      <c r="RS6" s="14"/>
      <c r="RT6" s="14"/>
      <c r="RU6" s="14"/>
      <c r="RV6" s="14"/>
      <c r="RW6" s="14"/>
      <c r="RX6" s="14"/>
      <c r="RY6" s="14"/>
      <c r="RZ6" s="14"/>
      <c r="SA6" s="14"/>
      <c r="SB6" s="14"/>
      <c r="SC6" s="14"/>
      <c r="SD6" s="14"/>
      <c r="SE6" s="14"/>
      <c r="SF6" s="14"/>
      <c r="SG6" s="14"/>
      <c r="SH6" s="14"/>
      <c r="SI6" s="14"/>
      <c r="SJ6" s="14"/>
      <c r="SK6" s="14"/>
      <c r="SL6" s="14"/>
      <c r="SM6" s="14"/>
      <c r="SN6" s="14"/>
      <c r="SO6" s="14"/>
      <c r="SP6" s="14"/>
      <c r="SQ6" s="14"/>
      <c r="SR6" s="14"/>
      <c r="SS6" s="14"/>
      <c r="ST6" s="14"/>
      <c r="SU6" s="14"/>
      <c r="SV6" s="14"/>
      <c r="SW6" s="14"/>
      <c r="SX6" s="14"/>
      <c r="SY6" s="14"/>
      <c r="SZ6" s="14"/>
      <c r="TA6" s="14"/>
      <c r="TB6" s="14"/>
      <c r="TC6" s="14"/>
      <c r="TD6" s="14"/>
      <c r="TE6" s="14"/>
      <c r="TF6" s="14"/>
      <c r="TG6" s="14"/>
      <c r="TH6" s="14"/>
      <c r="TI6" s="14"/>
      <c r="TJ6" s="14"/>
      <c r="TK6" s="14"/>
      <c r="TL6" s="14"/>
      <c r="TM6" s="14"/>
      <c r="TN6" s="14"/>
      <c r="TO6" s="14"/>
      <c r="TP6" s="14"/>
      <c r="TQ6" s="14"/>
      <c r="TR6" s="14"/>
      <c r="TS6" s="14"/>
      <c r="TT6" s="14"/>
      <c r="TU6" s="14"/>
      <c r="TV6" s="14"/>
      <c r="TW6" s="14"/>
      <c r="TX6" s="14"/>
      <c r="TY6" s="14"/>
      <c r="TZ6" s="14"/>
      <c r="UA6" s="14"/>
      <c r="UB6" s="14"/>
      <c r="UC6" s="14"/>
      <c r="UD6" s="14"/>
      <c r="UE6" s="14"/>
      <c r="UF6" s="14"/>
      <c r="UG6" s="14"/>
      <c r="UH6" s="14"/>
      <c r="UI6" s="14"/>
      <c r="UJ6" s="14"/>
      <c r="UK6" s="14"/>
      <c r="UL6" s="14"/>
      <c r="UM6" s="14"/>
      <c r="UN6" s="14"/>
      <c r="UO6" s="14"/>
      <c r="UP6" s="14"/>
      <c r="UQ6" s="14"/>
      <c r="UR6" s="14"/>
      <c r="US6" s="14"/>
      <c r="UT6" s="14"/>
      <c r="UU6" s="14"/>
      <c r="UV6" s="14"/>
      <c r="UW6" s="14"/>
      <c r="UX6" s="14"/>
      <c r="UY6" s="14"/>
      <c r="UZ6" s="14"/>
      <c r="VA6" s="14"/>
      <c r="VB6" s="14"/>
      <c r="VC6" s="14"/>
      <c r="VD6" s="14"/>
      <c r="VE6" s="14"/>
      <c r="VF6" s="14"/>
      <c r="VG6" s="14"/>
      <c r="VH6" s="14"/>
      <c r="VI6" s="14"/>
      <c r="VJ6" s="14"/>
      <c r="VK6" s="14"/>
      <c r="VL6" s="14"/>
      <c r="VM6" s="14"/>
      <c r="VN6" s="14"/>
      <c r="VO6" s="14"/>
      <c r="VP6" s="14"/>
      <c r="VQ6" s="14"/>
      <c r="VR6" s="14"/>
      <c r="VS6" s="14"/>
      <c r="VT6" s="14"/>
      <c r="VU6" s="14"/>
      <c r="VV6" s="14"/>
      <c r="VW6" s="14"/>
      <c r="VX6" s="14"/>
      <c r="VY6" s="14"/>
      <c r="VZ6" s="14"/>
      <c r="WA6" s="14"/>
      <c r="WB6" s="14"/>
      <c r="WC6" s="14"/>
      <c r="WD6" s="14"/>
      <c r="WE6" s="14"/>
      <c r="WF6" s="14"/>
      <c r="WG6" s="14"/>
      <c r="WH6" s="14"/>
      <c r="WI6" s="14"/>
      <c r="WJ6" s="14"/>
      <c r="WK6" s="14"/>
      <c r="WL6" s="14"/>
      <c r="WM6" s="14"/>
      <c r="WN6" s="14"/>
      <c r="WO6" s="14"/>
      <c r="WP6" s="14"/>
      <c r="WQ6" s="14"/>
      <c r="WR6" s="14"/>
      <c r="WS6" s="14"/>
      <c r="WT6" s="14"/>
      <c r="WU6" s="14"/>
      <c r="WV6" s="14"/>
      <c r="WW6" s="14"/>
      <c r="WX6" s="14"/>
      <c r="WY6" s="14"/>
      <c r="WZ6" s="14"/>
      <c r="XA6" s="14"/>
      <c r="XB6" s="14"/>
      <c r="XC6" s="14"/>
      <c r="XD6" s="14"/>
      <c r="XE6" s="14"/>
      <c r="XF6" s="14"/>
      <c r="XG6" s="14"/>
      <c r="XH6" s="14"/>
      <c r="XI6" s="14"/>
      <c r="XJ6" s="14"/>
      <c r="XK6" s="14"/>
      <c r="XL6" s="14"/>
      <c r="XM6" s="14"/>
      <c r="XN6" s="14"/>
      <c r="XO6" s="14"/>
      <c r="XP6" s="14"/>
      <c r="XQ6" s="14"/>
      <c r="XR6" s="14"/>
      <c r="XS6" s="14"/>
      <c r="XT6" s="14"/>
      <c r="XU6" s="14"/>
      <c r="XV6" s="14"/>
      <c r="XW6" s="14"/>
      <c r="XX6" s="14"/>
      <c r="XY6" s="14"/>
      <c r="XZ6" s="14"/>
      <c r="YA6" s="14"/>
      <c r="YB6" s="14"/>
      <c r="YC6" s="14"/>
      <c r="YD6" s="14"/>
      <c r="YE6" s="14"/>
      <c r="YF6" s="14"/>
      <c r="YG6" s="14"/>
      <c r="YH6" s="14"/>
      <c r="YI6" s="14"/>
      <c r="YJ6" s="14"/>
      <c r="YK6" s="14"/>
      <c r="YL6" s="14"/>
      <c r="YM6" s="14"/>
      <c r="YN6" s="14"/>
      <c r="YO6" s="14"/>
      <c r="YP6" s="14"/>
      <c r="YQ6" s="14"/>
      <c r="YR6" s="14"/>
      <c r="YS6" s="14"/>
      <c r="YT6" s="14"/>
      <c r="YU6" s="14"/>
      <c r="YV6" s="14"/>
      <c r="YW6" s="14"/>
      <c r="YX6" s="14"/>
      <c r="YY6" s="14"/>
      <c r="YZ6" s="14"/>
      <c r="ZA6" s="14"/>
      <c r="ZB6" s="14"/>
      <c r="ZC6" s="14"/>
      <c r="ZD6" s="14"/>
      <c r="ZE6" s="14"/>
      <c r="ZF6" s="14"/>
      <c r="ZG6" s="14"/>
      <c r="ZH6" s="14"/>
      <c r="ZI6" s="14"/>
      <c r="ZJ6" s="14"/>
      <c r="ZK6" s="14"/>
      <c r="ZL6" s="14"/>
      <c r="ZM6" s="14"/>
      <c r="ZN6" s="14"/>
      <c r="ZO6" s="14"/>
      <c r="ZP6" s="14"/>
      <c r="ZQ6" s="14"/>
      <c r="ZR6" s="14"/>
      <c r="ZS6" s="14"/>
      <c r="ZT6" s="14"/>
      <c r="ZU6" s="14"/>
      <c r="ZV6" s="14"/>
      <c r="ZW6" s="14"/>
      <c r="ZX6" s="14"/>
      <c r="ZY6" s="14"/>
      <c r="ZZ6" s="14"/>
      <c r="AAA6" s="14"/>
      <c r="AAB6" s="14"/>
      <c r="AAC6" s="14"/>
      <c r="AAD6" s="14"/>
      <c r="AAE6" s="14"/>
      <c r="AAF6" s="14"/>
      <c r="AAG6" s="14"/>
      <c r="AAH6" s="14"/>
      <c r="AAI6" s="14"/>
      <c r="AAJ6" s="14"/>
      <c r="AAK6" s="14"/>
      <c r="AAL6" s="14"/>
      <c r="AAM6" s="14"/>
      <c r="AAN6" s="14"/>
      <c r="AAO6" s="14"/>
      <c r="AAP6" s="14"/>
      <c r="AAQ6" s="14"/>
      <c r="AAR6" s="14"/>
      <c r="AAS6" s="14"/>
      <c r="AAT6" s="14"/>
      <c r="AAU6" s="14"/>
      <c r="AAV6" s="14"/>
      <c r="AAW6" s="14"/>
      <c r="AAX6" s="14"/>
      <c r="AAY6" s="14"/>
      <c r="AAZ6" s="14"/>
      <c r="ABA6" s="14"/>
      <c r="ABB6" s="14"/>
      <c r="ABC6" s="14"/>
      <c r="ABD6" s="14"/>
      <c r="ABE6" s="14"/>
      <c r="ABF6" s="14"/>
      <c r="ABG6" s="14"/>
      <c r="ABH6" s="14"/>
      <c r="ABI6" s="14"/>
      <c r="ABJ6" s="14"/>
      <c r="ABK6" s="14"/>
      <c r="ABL6" s="14"/>
      <c r="ABM6" s="14"/>
      <c r="ABN6" s="14"/>
      <c r="ABO6" s="14"/>
      <c r="ABP6" s="14"/>
      <c r="ABQ6" s="14"/>
      <c r="ABR6" s="14"/>
      <c r="ABS6" s="14"/>
      <c r="ABT6" s="14"/>
      <c r="ABU6" s="14"/>
      <c r="ABV6" s="14"/>
      <c r="ABW6" s="14"/>
      <c r="ABX6" s="14"/>
      <c r="ABY6" s="14"/>
      <c r="ABZ6" s="14"/>
      <c r="ACA6" s="14"/>
      <c r="ACB6" s="14"/>
      <c r="ACC6" s="14"/>
      <c r="ACD6" s="14"/>
      <c r="ACE6" s="14"/>
      <c r="ACF6" s="14"/>
      <c r="ACG6" s="14"/>
      <c r="ACH6" s="14"/>
      <c r="ACI6" s="14"/>
      <c r="ACJ6" s="14"/>
      <c r="ACK6" s="14"/>
      <c r="ACL6" s="14"/>
      <c r="ACM6" s="14"/>
      <c r="ACN6" s="14"/>
      <c r="ACO6" s="14"/>
      <c r="ACP6" s="14"/>
      <c r="ACQ6" s="14"/>
      <c r="ACR6" s="14"/>
      <c r="ACS6" s="14"/>
      <c r="ACT6" s="14"/>
      <c r="ACU6" s="14"/>
      <c r="ACV6" s="14"/>
      <c r="ACW6" s="14"/>
      <c r="ACX6" s="14"/>
      <c r="ACY6" s="14"/>
      <c r="ACZ6" s="14"/>
      <c r="ADA6" s="14"/>
      <c r="ADB6" s="14"/>
      <c r="ADC6" s="14"/>
      <c r="ADD6" s="14"/>
      <c r="ADE6" s="14"/>
      <c r="ADF6" s="14"/>
      <c r="ADG6" s="14"/>
      <c r="ADH6" s="14"/>
      <c r="ADI6" s="14"/>
      <c r="ADJ6" s="14"/>
      <c r="ADK6" s="14"/>
      <c r="ADL6" s="14"/>
      <c r="ADM6" s="14"/>
      <c r="ADN6" s="14"/>
      <c r="ADO6" s="14"/>
      <c r="ADP6" s="14"/>
      <c r="ADQ6" s="14"/>
      <c r="ADR6" s="14"/>
      <c r="ADS6" s="14"/>
      <c r="ADT6" s="14"/>
      <c r="ADU6" s="14"/>
      <c r="ADV6" s="14"/>
      <c r="ADW6" s="14"/>
      <c r="ADX6" s="14"/>
      <c r="ADY6" s="14"/>
      <c r="ADZ6" s="14"/>
      <c r="AEA6" s="14"/>
      <c r="AEB6" s="14"/>
      <c r="AEC6" s="14"/>
      <c r="AED6" s="14"/>
      <c r="AEE6" s="14"/>
      <c r="AEF6" s="14"/>
      <c r="AEG6" s="14"/>
      <c r="AEH6" s="14"/>
      <c r="AEI6" s="14"/>
      <c r="AEJ6" s="14"/>
      <c r="AEK6" s="14"/>
      <c r="AEL6" s="14"/>
      <c r="AEM6" s="14"/>
      <c r="AEN6" s="14"/>
      <c r="AEO6" s="14"/>
      <c r="AEP6" s="14"/>
      <c r="AEQ6" s="14"/>
      <c r="AER6" s="14"/>
      <c r="AES6" s="14"/>
      <c r="AET6" s="14"/>
      <c r="AEU6" s="14"/>
      <c r="AEV6" s="14"/>
      <c r="AEW6" s="14"/>
      <c r="AEX6" s="14"/>
      <c r="AEY6" s="14"/>
      <c r="AEZ6" s="14"/>
      <c r="AFA6" s="14"/>
      <c r="AFB6" s="14"/>
      <c r="AFC6" s="14"/>
      <c r="AFD6" s="14"/>
      <c r="AFE6" s="14"/>
      <c r="AFF6" s="14"/>
      <c r="AFG6" s="14"/>
      <c r="AFH6" s="14"/>
      <c r="AFI6" s="14"/>
      <c r="AFJ6" s="14"/>
      <c r="AFK6" s="14"/>
      <c r="AFL6" s="14"/>
      <c r="AFM6" s="14"/>
      <c r="AFN6" s="14"/>
      <c r="AFO6" s="14"/>
      <c r="AFP6" s="14"/>
      <c r="AFQ6" s="14"/>
      <c r="AFR6" s="14"/>
      <c r="AFS6" s="14"/>
      <c r="AFT6" s="14"/>
      <c r="AFU6" s="14"/>
      <c r="AFV6" s="14"/>
      <c r="AFW6" s="14"/>
      <c r="AFX6" s="14"/>
      <c r="AFY6" s="14"/>
      <c r="AFZ6" s="14"/>
      <c r="AGA6" s="14"/>
      <c r="AGB6" s="14"/>
      <c r="AGC6" s="14"/>
      <c r="AGD6" s="14"/>
      <c r="AGE6" s="14"/>
      <c r="AGF6" s="14"/>
      <c r="AGG6" s="14"/>
      <c r="AGH6" s="14"/>
      <c r="AGI6" s="14"/>
      <c r="AGJ6" s="14"/>
      <c r="AGK6" s="14"/>
      <c r="AGL6" s="14"/>
      <c r="AGM6" s="14"/>
      <c r="AGN6" s="14"/>
      <c r="AGO6" s="14"/>
      <c r="AGP6" s="14"/>
      <c r="AGQ6" s="14"/>
      <c r="AGR6" s="14"/>
      <c r="AGS6" s="14"/>
      <c r="AGT6" s="14"/>
      <c r="AGU6" s="14"/>
      <c r="AGV6" s="14"/>
      <c r="AGW6" s="14"/>
      <c r="AGX6" s="14"/>
      <c r="AGY6" s="14"/>
      <c r="AGZ6" s="14"/>
      <c r="AHA6" s="14"/>
      <c r="AHB6" s="14"/>
      <c r="AHC6" s="14"/>
      <c r="AHD6" s="14"/>
      <c r="AHE6" s="14"/>
      <c r="AHF6" s="14"/>
      <c r="AHG6" s="14"/>
      <c r="AHH6" s="14"/>
      <c r="AHI6" s="14"/>
      <c r="AHJ6" s="14"/>
      <c r="AHK6" s="14"/>
      <c r="AHL6" s="14"/>
      <c r="AHM6" s="14"/>
      <c r="AHN6" s="14"/>
      <c r="AHO6" s="14"/>
      <c r="AHP6" s="14"/>
      <c r="AHQ6" s="14"/>
      <c r="AHR6" s="14"/>
      <c r="AHS6" s="14"/>
      <c r="AHT6" s="14"/>
      <c r="AHU6" s="14"/>
      <c r="AHV6" s="14"/>
      <c r="AHW6" s="14"/>
      <c r="AHX6" s="14"/>
      <c r="AHY6" s="14"/>
      <c r="AHZ6" s="14"/>
      <c r="AIA6" s="14"/>
      <c r="AIB6" s="14"/>
      <c r="AIC6" s="14"/>
      <c r="AID6" s="14"/>
      <c r="AIE6" s="14"/>
      <c r="AIF6" s="14"/>
      <c r="AIG6" s="14"/>
      <c r="AIH6" s="14"/>
      <c r="AII6" s="14"/>
      <c r="AIJ6" s="14"/>
      <c r="AIK6" s="14"/>
      <c r="AIL6" s="14"/>
      <c r="AIM6" s="14"/>
      <c r="AIN6" s="14"/>
      <c r="AIO6" s="14"/>
      <c r="AIP6" s="14"/>
      <c r="AIQ6" s="14"/>
      <c r="AIR6" s="14"/>
      <c r="AIS6" s="14"/>
      <c r="AIT6" s="14"/>
      <c r="AIU6" s="14"/>
      <c r="AIV6" s="14"/>
      <c r="AIW6" s="14"/>
      <c r="AIX6" s="14"/>
      <c r="AIY6" s="14"/>
      <c r="AIZ6" s="14"/>
      <c r="AJA6" s="14"/>
      <c r="AJB6" s="14"/>
      <c r="AJC6" s="14"/>
      <c r="AJD6" s="14"/>
      <c r="AJE6" s="14"/>
      <c r="AJF6" s="14"/>
      <c r="AJG6" s="14"/>
      <c r="AJH6" s="14"/>
      <c r="AJI6" s="14"/>
      <c r="AJJ6" s="14"/>
      <c r="AJK6" s="14"/>
      <c r="AJL6" s="14"/>
      <c r="AJM6" s="14"/>
      <c r="AJN6" s="14"/>
      <c r="AJO6" s="14"/>
      <c r="AJP6" s="14"/>
      <c r="AJQ6" s="14"/>
      <c r="AJR6" s="14"/>
      <c r="AJS6" s="14"/>
      <c r="AJT6" s="14"/>
      <c r="AJU6" s="14"/>
      <c r="AJV6" s="14"/>
      <c r="AJW6" s="14"/>
      <c r="AJX6" s="14"/>
      <c r="AJY6" s="14"/>
      <c r="AJZ6" s="14"/>
      <c r="AKA6" s="14"/>
      <c r="AKB6" s="14"/>
      <c r="AKC6" s="14"/>
      <c r="AKD6" s="14"/>
      <c r="AKE6" s="14"/>
      <c r="AKF6" s="14"/>
      <c r="AKG6" s="14"/>
      <c r="AKH6" s="14"/>
      <c r="AKI6" s="14"/>
      <c r="AKJ6" s="14"/>
      <c r="AKK6" s="14"/>
      <c r="AKL6" s="14"/>
      <c r="AKM6" s="14"/>
      <c r="AKN6" s="14"/>
      <c r="AKO6" s="14"/>
      <c r="AKP6" s="14"/>
      <c r="AKQ6" s="14"/>
      <c r="AKR6" s="14"/>
      <c r="AKS6" s="14"/>
      <c r="AKT6" s="14"/>
      <c r="AKU6" s="14"/>
      <c r="AKV6" s="14"/>
      <c r="AKW6" s="14"/>
      <c r="AKX6" s="14"/>
      <c r="AKY6" s="14"/>
      <c r="AKZ6" s="14"/>
      <c r="ALA6" s="14"/>
      <c r="ALB6" s="14"/>
      <c r="ALC6" s="14"/>
      <c r="ALD6" s="14"/>
      <c r="ALE6" s="14"/>
      <c r="ALF6" s="14"/>
      <c r="ALG6" s="14"/>
      <c r="ALH6" s="14"/>
      <c r="ALI6" s="14"/>
      <c r="ALJ6" s="14"/>
      <c r="ALK6" s="14"/>
      <c r="ALL6" s="14"/>
      <c r="ALM6" s="14"/>
      <c r="ALN6" s="14"/>
      <c r="ALO6" s="14"/>
      <c r="ALP6" s="14"/>
      <c r="ALQ6" s="14"/>
      <c r="ALR6" s="14"/>
      <c r="ALS6" s="14"/>
      <c r="ALT6" s="14"/>
      <c r="ALU6" s="14"/>
      <c r="ALV6" s="14"/>
      <c r="ALW6" s="14"/>
      <c r="ALX6" s="14"/>
      <c r="ALY6" s="14"/>
      <c r="ALZ6" s="14"/>
      <c r="AMA6" s="14"/>
      <c r="AMB6" s="14"/>
      <c r="AMC6" s="5"/>
      <c r="AMD6" s="5"/>
      <c r="AME6" s="5"/>
      <c r="AMF6" s="5"/>
      <c r="AMG6" s="5"/>
      <c r="AMH6" s="5"/>
    </row>
    <row r="7" spans="1:1022" ht="57">
      <c r="A7" s="123"/>
      <c r="B7" s="12" t="str">
        <f>Synthèse!B12</f>
        <v>1.4</v>
      </c>
      <c r="C7" s="3" t="str">
        <f>Synthèse!C12</f>
        <v>Pour chaque image utilisée comme CAPTCHA ou comme image-test, ayant une alternative textuelle, cette alternative permet-elle d’identifier la nature et la fonction de l’image ?</v>
      </c>
      <c r="D7" s="12" t="s">
        <v>31</v>
      </c>
      <c r="E7" s="3"/>
      <c r="F7" s="3"/>
      <c r="AMC7" s="5"/>
      <c r="AMD7" s="5"/>
      <c r="AME7" s="5"/>
      <c r="AMF7" s="5"/>
      <c r="AMG7" s="5"/>
      <c r="AMH7" s="5"/>
    </row>
    <row r="8" spans="1:1022" ht="42.75">
      <c r="A8" s="123"/>
      <c r="B8" s="12" t="str">
        <f>Synthèse!B13</f>
        <v>1.5</v>
      </c>
      <c r="C8" s="3" t="str">
        <f>Synthèse!C13</f>
        <v>Pour chaque image utilisée comme CAPTCHA, une solution d’accès alternatif au contenu ou à la fonction du CAPTCHA est-elle présente ?</v>
      </c>
      <c r="D8" s="12" t="s">
        <v>31</v>
      </c>
      <c r="E8" s="26"/>
      <c r="F8" s="3"/>
      <c r="AMC8" s="5"/>
      <c r="AMD8" s="5"/>
      <c r="AME8" s="5"/>
      <c r="AMF8" s="5"/>
      <c r="AMG8" s="5"/>
      <c r="AMH8" s="5"/>
    </row>
    <row r="9" spans="1:1022" ht="28.5">
      <c r="A9" s="123"/>
      <c r="B9" s="12" t="str">
        <f>Synthèse!B14</f>
        <v>1.6</v>
      </c>
      <c r="C9" s="3" t="str">
        <f>Synthèse!C14</f>
        <v>Chaque image porteuse d’information a-t-elle, si nécessaire, une description détaillée ?</v>
      </c>
      <c r="D9" s="12" t="s">
        <v>31</v>
      </c>
      <c r="E9" s="3"/>
      <c r="F9" s="3"/>
      <c r="AMC9" s="5"/>
      <c r="AMD9" s="5"/>
      <c r="AME9" s="5"/>
      <c r="AMF9" s="5"/>
      <c r="AMG9" s="5"/>
      <c r="AMH9" s="5"/>
    </row>
    <row r="10" spans="1:1022" ht="42.75">
      <c r="A10" s="123"/>
      <c r="B10" s="12" t="str">
        <f>Synthèse!B15</f>
        <v>1.7</v>
      </c>
      <c r="C10" s="3" t="str">
        <f>Synthèse!C15</f>
        <v>Pour chaque image porteuse d’information ayant une description détaillée, cette description est-elle pertinente ?</v>
      </c>
      <c r="D10" s="12" t="s">
        <v>31</v>
      </c>
      <c r="E10" s="3"/>
      <c r="F10" s="3"/>
      <c r="AMC10" s="5"/>
      <c r="AMD10" s="5"/>
      <c r="AME10" s="5"/>
      <c r="AMF10" s="5"/>
      <c r="AMG10" s="5"/>
      <c r="AMH10" s="5"/>
    </row>
    <row r="11" spans="1:1022" ht="71.25">
      <c r="A11" s="123"/>
      <c r="B11" s="12" t="str">
        <f>Synthèse!B16</f>
        <v>1.8</v>
      </c>
      <c r="C11" s="3" t="str">
        <f>Synthèse!C16</f>
        <v>Chaque image texte porteuse d’information, en l’absence d’un mécanisme de remplacement, doit si possible être remplacée par du texte stylé. Cette règle est-elle respectée (hors cas particuliers) ?</v>
      </c>
      <c r="D11" s="12" t="s">
        <v>289</v>
      </c>
      <c r="E11" s="3" t="s">
        <v>326</v>
      </c>
      <c r="F11" s="3"/>
    </row>
    <row r="12" spans="1:1022" ht="273.75">
      <c r="A12" s="137"/>
      <c r="B12" s="12" t="str">
        <f>Synthèse!B17</f>
        <v>1.9</v>
      </c>
      <c r="C12" s="3" t="str">
        <f>Synthèse!C17</f>
        <v>Chaque légende d’image est-elle, si nécessaire, correctement reliée à l’image correspondante ?</v>
      </c>
      <c r="D12" s="12" t="s">
        <v>30</v>
      </c>
      <c r="E12" s="3" t="s">
        <v>327</v>
      </c>
      <c r="F12" s="3"/>
    </row>
    <row r="13" spans="1:1022" ht="17.100000000000001" customHeight="1">
      <c r="A13" s="135" t="str">
        <f>Synthèse!A19</f>
        <v>Cadres</v>
      </c>
      <c r="B13" s="41" t="str">
        <f>Synthèse!B19</f>
        <v>2.1</v>
      </c>
      <c r="C13" s="40" t="str">
        <f>Synthèse!C19</f>
        <v>Chaque cadre a-t-il un titre de cadre ?</v>
      </c>
      <c r="D13" s="41" t="s">
        <v>29</v>
      </c>
      <c r="E13" s="42"/>
      <c r="F13" s="40"/>
    </row>
    <row r="14" spans="1:1022" ht="33.6" customHeight="1">
      <c r="A14" s="135"/>
      <c r="B14" s="41" t="str">
        <f>Synthèse!B20</f>
        <v>2.2</v>
      </c>
      <c r="C14" s="40" t="str">
        <f>Synthèse!C20</f>
        <v>Pour chaque cadre ayant un titre de cadre, ce titre de cadre est-il pertinent ?</v>
      </c>
      <c r="D14" s="41" t="s">
        <v>29</v>
      </c>
      <c r="E14" s="40"/>
      <c r="F14" s="40"/>
    </row>
    <row r="15" spans="1:1022" ht="99.75">
      <c r="A15" s="135" t="str">
        <f>Synthèse!A22</f>
        <v>Couleurs</v>
      </c>
      <c r="B15" s="12" t="str">
        <f>Synthèse!B22</f>
        <v>3.1</v>
      </c>
      <c r="C15" s="3" t="str">
        <f>Synthèse!C22</f>
        <v>Dans chaque page web, l’information ne doit pas être donnée uniquement par la couleur. Cette règle est-elle respectée ?</v>
      </c>
      <c r="D15" s="12" t="s">
        <v>29</v>
      </c>
      <c r="E15" s="3" t="s">
        <v>328</v>
      </c>
      <c r="F15" s="3"/>
      <c r="AMC15" s="5"/>
      <c r="AMD15" s="5"/>
      <c r="AME15" s="5"/>
      <c r="AMF15" s="5"/>
      <c r="AMG15" s="5"/>
      <c r="AMH15" s="5"/>
    </row>
    <row r="16" spans="1:1022" ht="71.25">
      <c r="A16" s="135"/>
      <c r="B16" s="12" t="str">
        <f>Synthèse!B23</f>
        <v>3.2</v>
      </c>
      <c r="C16" s="3" t="str">
        <f>Synthèse!C23</f>
        <v>Dans chaque page web, le contraste entre la couleur du texte et la couleur de son arrière-plan est-il suffisamment élevé (hors cas particuliers) ?</v>
      </c>
      <c r="D16" s="12" t="s">
        <v>290</v>
      </c>
      <c r="E16" s="85" t="s">
        <v>329</v>
      </c>
      <c r="F16" s="7"/>
      <c r="AMC16" s="5"/>
      <c r="AMD16" s="5"/>
      <c r="AME16" s="5"/>
      <c r="AMF16" s="5"/>
      <c r="AMG16" s="5"/>
      <c r="AMH16" s="5"/>
    </row>
    <row r="17" spans="1:1022" ht="71.25">
      <c r="A17" s="135"/>
      <c r="B17" s="12" t="str">
        <f>Synthèse!B24</f>
        <v>3.3</v>
      </c>
      <c r="C17" s="3" t="str">
        <f>Synthèse!C24</f>
        <v>Dans chaque page web, les couleurs utilisées dans les composants d’interface ou les éléments graphiques porteurs d’informations sont-elles suffisamment contrastées (hors cas particuliers) ?</v>
      </c>
      <c r="D17" s="12" t="s">
        <v>29</v>
      </c>
      <c r="E17" s="80"/>
      <c r="F17" s="7"/>
      <c r="AMC17" s="5"/>
      <c r="AMD17" s="5"/>
      <c r="AME17" s="5"/>
      <c r="AMF17" s="5"/>
      <c r="AMG17" s="5"/>
      <c r="AMH17" s="5"/>
    </row>
    <row r="18" spans="1:1022" ht="42.75">
      <c r="A18" s="135" t="str">
        <f>Synthèse!A26</f>
        <v>Multimédia</v>
      </c>
      <c r="B18" s="41" t="str">
        <f>Synthèse!B26</f>
        <v>4.1</v>
      </c>
      <c r="C18" s="40" t="str">
        <f>Synthèse!C26</f>
        <v>Chaque média temporel pré-enregistré a-t-il, si nécessaire, une transcription textuelle ou une audiodescription (hors cas particuliers) ?</v>
      </c>
      <c r="D18" s="41" t="s">
        <v>31</v>
      </c>
      <c r="E18" s="40"/>
      <c r="F18" s="40"/>
      <c r="AMC18" s="5"/>
      <c r="AMD18" s="5"/>
      <c r="AME18" s="5"/>
      <c r="AMF18" s="5"/>
      <c r="AMG18" s="5"/>
      <c r="AMH18" s="5"/>
    </row>
    <row r="19" spans="1:1022" ht="57">
      <c r="A19" s="135"/>
      <c r="B19" s="41" t="str">
        <f>Synthèse!B27</f>
        <v>4.2</v>
      </c>
      <c r="C19" s="40" t="str">
        <f>Synthèse!C27</f>
        <v>Pour chaque média temporel pré-enregistré ayant une transcription textuelle ou une audiodescription synchronisée, celles-ci sont-elles pertinentes (hors cas particuliers) ?</v>
      </c>
      <c r="D19" s="41" t="s">
        <v>31</v>
      </c>
      <c r="E19" s="40"/>
      <c r="F19" s="40"/>
      <c r="AMC19" s="5"/>
      <c r="AMD19" s="5"/>
      <c r="AME19" s="5"/>
      <c r="AMF19" s="5"/>
      <c r="AMG19" s="5"/>
      <c r="AMH19" s="5"/>
    </row>
    <row r="20" spans="1:1022" ht="42.75">
      <c r="A20" s="135"/>
      <c r="B20" s="41" t="str">
        <f>Synthèse!B28</f>
        <v>4.3</v>
      </c>
      <c r="C20" s="40" t="str">
        <f>Synthèse!C28</f>
        <v>Chaque média temporel synchronisé pré-enregistré a-t-il, si nécessaire, des sous-titres synchronisés (hors cas particuliers) ?</v>
      </c>
      <c r="D20" s="41" t="s">
        <v>31</v>
      </c>
      <c r="E20" s="40"/>
      <c r="F20" s="40"/>
      <c r="AMC20" s="5"/>
      <c r="AMD20" s="5"/>
      <c r="AME20" s="5"/>
      <c r="AMF20" s="5"/>
      <c r="AMG20" s="5"/>
      <c r="AMH20" s="5"/>
    </row>
    <row r="21" spans="1:1022" ht="42.75">
      <c r="A21" s="135"/>
      <c r="B21" s="41" t="str">
        <f>Synthèse!B29</f>
        <v>4.4</v>
      </c>
      <c r="C21" s="40" t="str">
        <f>Synthèse!C29</f>
        <v>Pour chaque média temporel synchronisé pré-enregistré ayant des sous-titres synchronisés, ces sous-titres sont-ils pertinents ?</v>
      </c>
      <c r="D21" s="41" t="s">
        <v>31</v>
      </c>
      <c r="E21" s="40"/>
      <c r="F21" s="40"/>
      <c r="AMC21" s="5"/>
      <c r="AMD21" s="5"/>
      <c r="AME21" s="5"/>
      <c r="AMF21" s="5"/>
      <c r="AMG21" s="5"/>
      <c r="AMH21" s="5"/>
    </row>
    <row r="22" spans="1:1022" ht="42.75">
      <c r="A22" s="135"/>
      <c r="B22" s="41" t="str">
        <f>Synthèse!B30</f>
        <v>4.5</v>
      </c>
      <c r="C22" s="40" t="str">
        <f>Synthèse!C30</f>
        <v>Chaque média temporel pré-enregistré a-t-il, si nécessaire, une audiodescription synchronisée (hors cas particuliers) ?</v>
      </c>
      <c r="D22" s="41" t="s">
        <v>31</v>
      </c>
      <c r="E22" s="40"/>
      <c r="F22" s="40"/>
      <c r="AMC22" s="5"/>
      <c r="AMD22" s="5"/>
      <c r="AME22" s="5"/>
      <c r="AMF22" s="5"/>
      <c r="AMG22" s="5"/>
      <c r="AMH22" s="5"/>
    </row>
    <row r="23" spans="1:1022" ht="42.75">
      <c r="A23" s="135"/>
      <c r="B23" s="41" t="str">
        <f>Synthèse!B31</f>
        <v>4.6</v>
      </c>
      <c r="C23" s="40" t="str">
        <f>Synthèse!C31</f>
        <v>Pour chaque média temporel pré-enregistré ayant une audiodescription synchronisée, celle-ci est-elle pertinente ?</v>
      </c>
      <c r="D23" s="41" t="s">
        <v>31</v>
      </c>
      <c r="E23" s="40"/>
      <c r="F23" s="40"/>
      <c r="AMC23" s="5"/>
      <c r="AMD23" s="5"/>
      <c r="AME23" s="5"/>
      <c r="AMF23" s="5"/>
      <c r="AMG23" s="5"/>
      <c r="AMH23" s="5"/>
    </row>
    <row r="24" spans="1:1022" ht="28.5">
      <c r="A24" s="135"/>
      <c r="B24" s="41" t="str">
        <f>Synthèse!B32</f>
        <v>4.7</v>
      </c>
      <c r="C24" s="40" t="str">
        <f>Synthèse!C32</f>
        <v>Chaque média temporel est-il clairement identifiable (hors cas particuliers) ?</v>
      </c>
      <c r="D24" s="41" t="s">
        <v>31</v>
      </c>
      <c r="E24" s="40"/>
      <c r="F24" s="40"/>
      <c r="AMC24" s="5"/>
      <c r="AMD24" s="5"/>
      <c r="AME24" s="5"/>
      <c r="AMF24" s="5"/>
      <c r="AMG24" s="5"/>
      <c r="AMH24" s="5"/>
    </row>
    <row r="25" spans="1:1022" ht="42.75">
      <c r="A25" s="135"/>
      <c r="B25" s="41" t="str">
        <f>Synthèse!B33</f>
        <v>4.8</v>
      </c>
      <c r="C25" s="40" t="str">
        <f>Synthèse!C33</f>
        <v>Chaque média non temporel a-t-il, si nécessaire, une alternative (hors cas particuliers) ?</v>
      </c>
      <c r="D25" s="41" t="s">
        <v>31</v>
      </c>
      <c r="E25" s="40"/>
      <c r="F25" s="40"/>
      <c r="AMC25" s="5"/>
      <c r="AMD25" s="5"/>
      <c r="AME25" s="5"/>
      <c r="AMF25" s="5"/>
      <c r="AMG25" s="5"/>
      <c r="AMH25" s="5"/>
    </row>
    <row r="26" spans="1:1022" ht="28.5">
      <c r="A26" s="135"/>
      <c r="B26" s="41" t="str">
        <f>Synthèse!B34</f>
        <v>4.9</v>
      </c>
      <c r="C26" s="40" t="str">
        <f>Synthèse!C34</f>
        <v>Pour chaque média non temporel ayant une alternative, cette alternative est-elle pertinente ?</v>
      </c>
      <c r="D26" s="41" t="s">
        <v>31</v>
      </c>
      <c r="E26" s="40"/>
      <c r="F26" s="40"/>
      <c r="AMC26" s="5"/>
      <c r="AMD26" s="5"/>
      <c r="AME26" s="5"/>
      <c r="AMF26" s="5"/>
      <c r="AMG26" s="5"/>
      <c r="AMH26" s="5"/>
    </row>
    <row r="27" spans="1:1022" ht="28.5">
      <c r="A27" s="135"/>
      <c r="B27" s="41" t="str">
        <f>Synthèse!B35</f>
        <v>4.10</v>
      </c>
      <c r="C27" s="40" t="str">
        <f>Synthèse!C35</f>
        <v>Chaque son déclenché automatiquement est-il contrôlable par l’utilisateur ?</v>
      </c>
      <c r="D27" s="41" t="s">
        <v>31</v>
      </c>
      <c r="E27" s="40"/>
      <c r="F27" s="40"/>
      <c r="AMC27" s="5"/>
      <c r="AMD27" s="5"/>
      <c r="AME27" s="5"/>
      <c r="AMF27" s="5"/>
      <c r="AMG27" s="5"/>
      <c r="AMH27" s="5"/>
    </row>
    <row r="28" spans="1:1022" ht="42.75">
      <c r="A28" s="135"/>
      <c r="B28" s="41" t="str">
        <f>Synthèse!B36</f>
        <v>4.11</v>
      </c>
      <c r="C28" s="40" t="str">
        <f>Synthèse!C36</f>
        <v>La consultation de chaque média temporel est-elle, si nécessaire, contrôlable par le clavier et tout dispositif de pointage ?</v>
      </c>
      <c r="D28" s="41" t="s">
        <v>31</v>
      </c>
      <c r="E28" s="40"/>
      <c r="F28" s="40"/>
      <c r="AMC28" s="5"/>
      <c r="AMD28" s="5"/>
      <c r="AME28" s="5"/>
      <c r="AMF28" s="5"/>
      <c r="AMG28" s="5"/>
      <c r="AMH28" s="5"/>
    </row>
    <row r="29" spans="1:1022" ht="42.75">
      <c r="A29" s="135"/>
      <c r="B29" s="41" t="str">
        <f>Synthèse!B37</f>
        <v>4.12</v>
      </c>
      <c r="C29" s="40" t="str">
        <f>Synthèse!C37</f>
        <v>La consultation de chaque média non temporel est-elle contrôlable par le clavier et tout dispositif de pointage ?</v>
      </c>
      <c r="D29" s="41" t="s">
        <v>31</v>
      </c>
      <c r="E29" s="40"/>
      <c r="F29" s="40"/>
      <c r="AMC29" s="5"/>
      <c r="AMD29" s="5"/>
      <c r="AME29" s="5"/>
      <c r="AMF29" s="5"/>
      <c r="AMG29" s="5"/>
      <c r="AMH29" s="5"/>
    </row>
    <row r="30" spans="1:1022" ht="42.75">
      <c r="A30" s="135"/>
      <c r="B30" s="41" t="str">
        <f>Synthèse!B38</f>
        <v>4.13</v>
      </c>
      <c r="C30" s="40" t="str">
        <f>Synthèse!C38</f>
        <v>Chaque média temporel et non temporel est-il compatible avec les technologies d’assistance (hors cas particuliers) ?</v>
      </c>
      <c r="D30" s="41" t="s">
        <v>31</v>
      </c>
      <c r="E30" s="40"/>
      <c r="F30" s="40"/>
      <c r="AMC30" s="5"/>
      <c r="AMD30" s="5"/>
      <c r="AME30" s="5"/>
      <c r="AMF30" s="5"/>
      <c r="AMG30" s="5"/>
      <c r="AMH30" s="5"/>
    </row>
    <row r="31" spans="1:1022" ht="28.5">
      <c r="A31" s="135" t="str">
        <f>Synthèse!A40</f>
        <v>Tableaux</v>
      </c>
      <c r="B31" s="12" t="str">
        <f>Synthèse!B40</f>
        <v>5.1</v>
      </c>
      <c r="C31" s="3" t="str">
        <f>Synthèse!C40</f>
        <v>Chaque tableau de données complexe a-t-il un résumé ?</v>
      </c>
      <c r="D31" s="12" t="s">
        <v>31</v>
      </c>
      <c r="E31" s="3"/>
      <c r="F31" s="3"/>
      <c r="AMC31" s="5"/>
      <c r="AMD31" s="5"/>
      <c r="AME31" s="5"/>
      <c r="AMF31" s="5"/>
      <c r="AMG31" s="5"/>
      <c r="AMH31" s="5"/>
    </row>
    <row r="32" spans="1:1022" ht="28.5">
      <c r="A32" s="135"/>
      <c r="B32" s="12" t="str">
        <f>Synthèse!B41</f>
        <v>5.2</v>
      </c>
      <c r="C32" s="3" t="str">
        <f>Synthèse!C41</f>
        <v>Pour chaque tableau de données complexe ayant un résumé, celui-ci est-il pertinent ?</v>
      </c>
      <c r="D32" s="12" t="s">
        <v>31</v>
      </c>
      <c r="E32" s="3"/>
      <c r="F32" s="3"/>
      <c r="AMC32" s="5"/>
      <c r="AMD32" s="5"/>
      <c r="AME32" s="5"/>
      <c r="AMF32" s="5"/>
      <c r="AMG32" s="5"/>
      <c r="AMH32" s="5"/>
    </row>
    <row r="33" spans="1:1022" ht="42.75">
      <c r="A33" s="135"/>
      <c r="B33" s="12" t="str">
        <f>Synthèse!B42</f>
        <v>5.3</v>
      </c>
      <c r="C33" s="3" t="str">
        <f>Synthèse!C42</f>
        <v>Pour chaque tableau de mise en forme, le contenu linéarisé reste-t-il compréhensible (hors cas particuliers) ?</v>
      </c>
      <c r="D33" s="12" t="s">
        <v>31</v>
      </c>
      <c r="E33" s="3"/>
      <c r="F33" s="3"/>
      <c r="AMC33" s="5"/>
      <c r="AMD33" s="5"/>
      <c r="AME33" s="5"/>
      <c r="AMF33" s="5"/>
      <c r="AMG33" s="5"/>
      <c r="AMH33" s="5"/>
    </row>
    <row r="34" spans="1:1022" ht="42.75">
      <c r="A34" s="135"/>
      <c r="B34" s="12" t="str">
        <f>Synthèse!B43</f>
        <v>5.4</v>
      </c>
      <c r="C34" s="3" t="str">
        <f>Synthèse!C43</f>
        <v>Pour chaque tableau de données ayant un titre, le titre est-il correctement associé au tableau de données ?</v>
      </c>
      <c r="D34" s="12" t="s">
        <v>31</v>
      </c>
      <c r="E34" s="3"/>
      <c r="F34" s="3"/>
      <c r="AMC34" s="5"/>
      <c r="AMD34" s="5"/>
      <c r="AME34" s="5"/>
      <c r="AMF34" s="5"/>
      <c r="AMG34" s="5"/>
      <c r="AMH34" s="5"/>
    </row>
    <row r="35" spans="1:1022" ht="28.5">
      <c r="A35" s="135"/>
      <c r="B35" s="12" t="str">
        <f>Synthèse!B44</f>
        <v>5.5</v>
      </c>
      <c r="C35" s="3" t="str">
        <f>Synthèse!C44</f>
        <v>Pour chaque tableau de données ayant un titre, celui-ci est-il pertinent ?</v>
      </c>
      <c r="D35" s="12" t="s">
        <v>31</v>
      </c>
      <c r="E35" s="7"/>
      <c r="F35" s="7"/>
      <c r="AMC35" s="5"/>
      <c r="AMD35" s="5"/>
      <c r="AME35" s="5"/>
      <c r="AMF35" s="5"/>
      <c r="AMG35" s="5"/>
      <c r="AMH35" s="5"/>
    </row>
    <row r="36" spans="1:1022" ht="42.75">
      <c r="A36" s="135"/>
      <c r="B36" s="12" t="str">
        <f>Synthèse!B45</f>
        <v>5.6</v>
      </c>
      <c r="C36" s="3" t="str">
        <f>Synthèse!C45</f>
        <v>Pour chaque tableau de données, chaque en-tête de colonnes et chaque en-tête de lignes sont-ils correctement déclarés ?</v>
      </c>
      <c r="D36" s="12" t="s">
        <v>31</v>
      </c>
      <c r="E36" s="7"/>
      <c r="F36" s="7"/>
      <c r="AMC36" s="5"/>
      <c r="AMD36" s="5"/>
      <c r="AME36" s="5"/>
      <c r="AMF36" s="5"/>
      <c r="AMG36" s="5"/>
      <c r="AMH36" s="5"/>
    </row>
    <row r="37" spans="1:1022" ht="57">
      <c r="A37" s="135"/>
      <c r="B37" s="12" t="str">
        <f>Synthèse!B46</f>
        <v>5.7</v>
      </c>
      <c r="C37" s="3" t="str">
        <f>Synthèse!C46</f>
        <v>Pour chaque tableau de données, la technique appropriée permettant d’associer chaque cellule avec ses en-têtes est-elle utilisée (hors cas particuliers) ?</v>
      </c>
      <c r="D37" s="12" t="s">
        <v>31</v>
      </c>
      <c r="E37" s="7"/>
      <c r="F37" s="7"/>
      <c r="AMC37" s="5"/>
      <c r="AMD37" s="5"/>
      <c r="AME37" s="5"/>
      <c r="AMF37" s="5"/>
      <c r="AMG37" s="5"/>
      <c r="AMH37" s="5"/>
    </row>
    <row r="38" spans="1:1022" ht="42.75">
      <c r="A38" s="135"/>
      <c r="B38" s="12" t="str">
        <f>Synthèse!B47</f>
        <v>5.8</v>
      </c>
      <c r="C38" s="3" t="str">
        <f>Synthèse!C47</f>
        <v>Chaque tableau de mise en forme ne doit pas utiliser d’éléments propres aux tableaux de données. Cette règle est-elle respectée ?</v>
      </c>
      <c r="D38" s="12" t="s">
        <v>31</v>
      </c>
      <c r="E38" s="7"/>
      <c r="F38" s="7"/>
      <c r="AMC38" s="5"/>
      <c r="AMD38" s="5"/>
      <c r="AME38" s="5"/>
      <c r="AMF38" s="5"/>
      <c r="AMG38" s="5"/>
      <c r="AMH38" s="5"/>
    </row>
    <row r="39" spans="1:1022" ht="99.75">
      <c r="A39" s="135" t="str">
        <f>Synthèse!A49</f>
        <v>Liens</v>
      </c>
      <c r="B39" s="41" t="str">
        <f>Synthèse!B49</f>
        <v>6.1</v>
      </c>
      <c r="C39" s="40" t="str">
        <f>Synthèse!C49</f>
        <v>Chaque lien est-il explicite (hors cas particuliers) ?</v>
      </c>
      <c r="D39" s="41" t="s">
        <v>29</v>
      </c>
      <c r="E39" s="40" t="s">
        <v>416</v>
      </c>
      <c r="F39" s="40"/>
      <c r="AMC39" s="5"/>
      <c r="AMD39" s="5"/>
      <c r="AME39" s="5"/>
      <c r="AMF39" s="5"/>
      <c r="AMG39" s="5"/>
      <c r="AMH39" s="5"/>
    </row>
    <row r="40" spans="1:1022" ht="315.75">
      <c r="A40" s="135"/>
      <c r="B40" s="41" t="str">
        <f>Synthèse!B50</f>
        <v>6.2</v>
      </c>
      <c r="C40" s="40" t="str">
        <f>Synthèse!C50</f>
        <v>Dans chaque page web, chaque lien, à l’exception des ancres, a-t-il un intitulé ?</v>
      </c>
      <c r="D40" s="41" t="s">
        <v>290</v>
      </c>
      <c r="E40" s="40" t="s">
        <v>330</v>
      </c>
      <c r="F40" s="40"/>
      <c r="AMC40" s="5"/>
      <c r="AMD40" s="5"/>
      <c r="AME40" s="5"/>
      <c r="AMF40" s="5"/>
      <c r="AMG40" s="5"/>
      <c r="AMH40" s="5"/>
    </row>
    <row r="41" spans="1:1022" ht="371.25">
      <c r="A41" s="135" t="str">
        <f>Synthèse!A52</f>
        <v>Scripts</v>
      </c>
      <c r="B41" s="12" t="str">
        <f>Synthèse!B52</f>
        <v>7.1</v>
      </c>
      <c r="C41" s="3" t="str">
        <f>Synthèse!C52</f>
        <v>Chaque script est-il, si nécessaire, compatible avec les technologies d’assistance ?</v>
      </c>
      <c r="D41" s="12" t="s">
        <v>290</v>
      </c>
      <c r="E41" s="7" t="s">
        <v>331</v>
      </c>
      <c r="F41" s="86" t="s">
        <v>332</v>
      </c>
      <c r="AMC41" s="5"/>
      <c r="AMD41" s="5"/>
      <c r="AME41" s="5"/>
      <c r="AMF41" s="5"/>
      <c r="AMG41" s="5"/>
      <c r="AMH41" s="5"/>
    </row>
    <row r="42" spans="1:1022" ht="342.75">
      <c r="A42" s="135"/>
      <c r="B42" s="12" t="str">
        <f>Synthèse!B53</f>
        <v>7.2</v>
      </c>
      <c r="C42" s="3" t="str">
        <f>Synthèse!C53</f>
        <v>Pour chaque script ayant une alternative, cette alternative est-elle pertinente ?</v>
      </c>
      <c r="D42" s="12" t="s">
        <v>31</v>
      </c>
      <c r="E42" s="7" t="s">
        <v>333</v>
      </c>
      <c r="F42" s="7"/>
      <c r="AMC42" s="5"/>
      <c r="AMD42" s="5"/>
      <c r="AME42" s="5"/>
      <c r="AMF42" s="5"/>
      <c r="AMG42" s="5"/>
      <c r="AMH42" s="5"/>
    </row>
    <row r="43" spans="1:1022" ht="270.75">
      <c r="A43" s="135"/>
      <c r="B43" s="12" t="str">
        <f>Synthèse!B54</f>
        <v>7.3</v>
      </c>
      <c r="C43" s="3" t="str">
        <f>Synthèse!C54</f>
        <v>Chaque script est-il contrôlable par le clavier et par tout dispositif de pointage (hors cas particuliers) ?</v>
      </c>
      <c r="D43" s="12" t="s">
        <v>290</v>
      </c>
      <c r="E43" s="7" t="s">
        <v>334</v>
      </c>
      <c r="F43" s="7"/>
      <c r="AMC43" s="5"/>
      <c r="AMD43" s="5"/>
      <c r="AME43" s="5"/>
      <c r="AMF43" s="5"/>
      <c r="AMG43" s="5"/>
      <c r="AMH43" s="5"/>
    </row>
    <row r="44" spans="1:1022" ht="42.75">
      <c r="A44" s="135"/>
      <c r="B44" s="12" t="str">
        <f>Synthèse!B55</f>
        <v>7.4</v>
      </c>
      <c r="C44" s="3" t="str">
        <f>Synthèse!C55</f>
        <v>Pour chaque script qui initie un changement de contexte, l’utilisateur est-il averti ou en a-t-il le contrôle ?</v>
      </c>
      <c r="D44" s="12" t="s">
        <v>31</v>
      </c>
      <c r="E44" s="7"/>
      <c r="F44" s="7"/>
      <c r="AMC44" s="5"/>
      <c r="AMD44" s="5"/>
      <c r="AME44" s="5"/>
      <c r="AMF44" s="5"/>
      <c r="AMG44" s="5"/>
      <c r="AMH44" s="5"/>
    </row>
    <row r="45" spans="1:1022" ht="42.75">
      <c r="A45" s="135"/>
      <c r="B45" s="12" t="str">
        <f>Synthèse!B56</f>
        <v>7.5</v>
      </c>
      <c r="C45" s="3" t="str">
        <f>Synthèse!C56</f>
        <v>Dans chaque page web, les messages de statut sont-ils correctement restitués par les technologies d’assistance ?</v>
      </c>
      <c r="D45" s="12" t="s">
        <v>31</v>
      </c>
      <c r="E45" s="7"/>
      <c r="F45" s="7"/>
      <c r="AMC45" s="5"/>
      <c r="AMD45" s="5"/>
      <c r="AME45" s="5"/>
      <c r="AMF45" s="5"/>
      <c r="AMG45" s="5"/>
      <c r="AMH45" s="5"/>
    </row>
    <row r="46" spans="1:1022" ht="28.5">
      <c r="A46" s="135" t="str">
        <f>Synthèse!A58</f>
        <v>Éléments obligatoires</v>
      </c>
      <c r="B46" s="41" t="str">
        <f>Synthèse!B58</f>
        <v>8.1</v>
      </c>
      <c r="C46" s="40" t="str">
        <f>Synthèse!C58</f>
        <v>Chaque page web est-elle définie par un type de document ?</v>
      </c>
      <c r="D46" s="41" t="s">
        <v>289</v>
      </c>
      <c r="E46" s="40"/>
      <c r="F46" s="40"/>
      <c r="AMC46" s="5"/>
      <c r="AMD46" s="5"/>
      <c r="AME46" s="5"/>
      <c r="AMF46" s="5"/>
      <c r="AMG46" s="5"/>
      <c r="AMH46" s="5"/>
    </row>
    <row r="47" spans="1:1022" ht="242.25">
      <c r="A47" s="135"/>
      <c r="B47" s="41" t="str">
        <f>Synthèse!B59</f>
        <v>8.2</v>
      </c>
      <c r="C47" s="40" t="str">
        <f>Synthèse!C59</f>
        <v>Pour chaque page web, le code source généré est-il valide selon le type de document spécifié (hors cas particuliers) ?</v>
      </c>
      <c r="D47" s="41" t="s">
        <v>290</v>
      </c>
      <c r="E47" s="82" t="s">
        <v>335</v>
      </c>
      <c r="F47" s="40"/>
      <c r="AMC47" s="5"/>
      <c r="AMD47" s="5"/>
      <c r="AME47" s="5"/>
      <c r="AMF47" s="5"/>
      <c r="AMG47" s="5"/>
      <c r="AMH47" s="5"/>
    </row>
    <row r="48" spans="1:1022" ht="28.5">
      <c r="A48" s="135"/>
      <c r="B48" s="41" t="str">
        <f>Synthèse!B60</f>
        <v>8.3</v>
      </c>
      <c r="C48" s="40" t="str">
        <f>Synthèse!C60</f>
        <v>Dans chaque page web, la langue par défaut est-elle présente ?</v>
      </c>
      <c r="D48" s="41" t="s">
        <v>289</v>
      </c>
      <c r="E48" s="40"/>
      <c r="F48" s="40"/>
      <c r="AMC48" s="5"/>
      <c r="AMD48" s="5"/>
      <c r="AME48" s="5"/>
      <c r="AMF48" s="5"/>
      <c r="AMG48" s="5"/>
      <c r="AMH48" s="5"/>
    </row>
    <row r="49" spans="1:1022" ht="28.5">
      <c r="A49" s="135"/>
      <c r="B49" s="41" t="str">
        <f>Synthèse!B61</f>
        <v>8.4</v>
      </c>
      <c r="C49" s="40" t="str">
        <f>Synthèse!C61</f>
        <v>Pour chaque page web ayant une langue par défaut, le code de langue est-il pertinent ?</v>
      </c>
      <c r="D49" s="41" t="s">
        <v>289</v>
      </c>
      <c r="E49" s="40"/>
      <c r="F49" s="40"/>
      <c r="AMC49" s="5"/>
      <c r="AMD49" s="5"/>
      <c r="AME49" s="5"/>
      <c r="AMF49" s="5"/>
      <c r="AMG49" s="5"/>
      <c r="AMH49" s="5"/>
    </row>
    <row r="50" spans="1:1022" ht="15">
      <c r="A50" s="135"/>
      <c r="B50" s="41" t="str">
        <f>Synthèse!B62</f>
        <v>8.5</v>
      </c>
      <c r="C50" s="40" t="str">
        <f>Synthèse!C62</f>
        <v>Chaque page web a-t-elle un titre de page ?</v>
      </c>
      <c r="D50" s="41" t="s">
        <v>289</v>
      </c>
      <c r="E50" s="40"/>
      <c r="F50" s="40"/>
      <c r="AMC50" s="5"/>
      <c r="AMD50" s="5"/>
      <c r="AME50" s="5"/>
      <c r="AMF50" s="5"/>
      <c r="AMG50" s="5"/>
      <c r="AMH50" s="5"/>
    </row>
    <row r="51" spans="1:1022" ht="142.5">
      <c r="A51" s="135"/>
      <c r="B51" s="41" t="str">
        <f>Synthèse!B63</f>
        <v>8.6</v>
      </c>
      <c r="C51" s="40" t="str">
        <f>Synthèse!C63</f>
        <v>Pour chaque page web ayant un titre de page, ce titre est-il pertinent ?</v>
      </c>
      <c r="D51" s="41" t="s">
        <v>29</v>
      </c>
      <c r="E51" s="94" t="s">
        <v>306</v>
      </c>
      <c r="F51" s="40"/>
      <c r="AMC51" s="5"/>
      <c r="AMD51" s="5"/>
      <c r="AME51" s="5"/>
      <c r="AMF51" s="5"/>
      <c r="AMG51" s="5"/>
      <c r="AMH51" s="5"/>
    </row>
    <row r="52" spans="1:1022" ht="71.25">
      <c r="A52" s="135"/>
      <c r="B52" s="41" t="str">
        <f>Synthèse!B64</f>
        <v>8.7</v>
      </c>
      <c r="C52" s="40" t="str">
        <f>Synthèse!C64</f>
        <v>Dans chaque page web, chaque changement de langue est-il indiqué dans le code source (hors cas particuliers) ?</v>
      </c>
      <c r="D52" s="41" t="s">
        <v>31</v>
      </c>
      <c r="E52" s="40" t="s">
        <v>336</v>
      </c>
      <c r="F52" s="40"/>
      <c r="AMC52" s="5"/>
      <c r="AMD52" s="5"/>
      <c r="AME52" s="5"/>
      <c r="AMF52" s="5"/>
      <c r="AMG52" s="5"/>
      <c r="AMH52" s="5"/>
    </row>
    <row r="53" spans="1:1022" ht="42.75">
      <c r="A53" s="135"/>
      <c r="B53" s="41" t="str">
        <f>Synthèse!B65</f>
        <v>8.8</v>
      </c>
      <c r="C53" s="40" t="str">
        <f>Synthèse!C65</f>
        <v>Dans chaque page web, le code de langue de chaque changement de langue est-il valide et pertinent ?</v>
      </c>
      <c r="D53" s="41" t="s">
        <v>31</v>
      </c>
      <c r="E53" s="40"/>
      <c r="F53" s="40"/>
      <c r="AMC53" s="5"/>
      <c r="AMD53" s="5"/>
      <c r="AME53" s="5"/>
      <c r="AMF53" s="5"/>
      <c r="AMG53" s="5"/>
      <c r="AMH53" s="5"/>
    </row>
    <row r="54" spans="1:1022" ht="285">
      <c r="A54" s="135"/>
      <c r="B54" s="41" t="str">
        <f>Synthèse!B66</f>
        <v>8.9</v>
      </c>
      <c r="C54" s="40" t="str">
        <f>Synthèse!C66</f>
        <v>Dans chaque page web, les balises ne doivent pas être utilisées uniquement à des fins de présentation. Cette règle est-elle respectée ?</v>
      </c>
      <c r="D54" s="41" t="s">
        <v>290</v>
      </c>
      <c r="E54" s="40" t="s">
        <v>337</v>
      </c>
      <c r="F54" s="40"/>
      <c r="AMC54" s="5"/>
      <c r="AMD54" s="5"/>
      <c r="AME54" s="5"/>
      <c r="AMF54" s="5"/>
      <c r="AMG54" s="5"/>
      <c r="AMH54" s="5"/>
    </row>
    <row r="55" spans="1:1022" ht="28.5">
      <c r="A55" s="135"/>
      <c r="B55" s="41" t="str">
        <f>Synthèse!B67</f>
        <v>8.10</v>
      </c>
      <c r="C55" s="40" t="str">
        <f>Synthèse!C67</f>
        <v>Dans chaque page web, les changements du sens de lecture sont-ils signalés ?</v>
      </c>
      <c r="D55" s="41" t="s">
        <v>31</v>
      </c>
      <c r="E55" s="40"/>
      <c r="F55" s="40"/>
      <c r="AMC55" s="5"/>
      <c r="AMD55" s="5"/>
      <c r="AME55" s="5"/>
      <c r="AMF55" s="5"/>
      <c r="AMG55" s="5"/>
      <c r="AMH55" s="5"/>
    </row>
    <row r="56" spans="1:1022" ht="389.25">
      <c r="A56" s="135" t="str">
        <f>Synthèse!A69</f>
        <v>Structure</v>
      </c>
      <c r="B56" s="69" t="str">
        <f>Synthèse!B69</f>
        <v>9.1</v>
      </c>
      <c r="C56" s="44" t="str">
        <f>Synthèse!C69</f>
        <v>Dans chaque page web, l’information est-elle structurée par l’utilisation appropriée de titres ?</v>
      </c>
      <c r="D56" s="69" t="s">
        <v>290</v>
      </c>
      <c r="E56" s="44" t="s">
        <v>338</v>
      </c>
      <c r="F56" s="44"/>
      <c r="AMC56" s="5"/>
      <c r="AMD56" s="5"/>
      <c r="AME56" s="5"/>
      <c r="AMF56" s="5"/>
      <c r="AMG56" s="5"/>
      <c r="AMH56" s="5"/>
    </row>
    <row r="57" spans="1:1022" ht="99.75">
      <c r="A57" s="135"/>
      <c r="B57" s="69" t="str">
        <f>Synthèse!B70</f>
        <v>9.2</v>
      </c>
      <c r="C57" s="44" t="str">
        <f>Synthèse!C70</f>
        <v>Dans chaque page web, la structure du document est-elle cohérente (hors cas particuliers) ?</v>
      </c>
      <c r="D57" s="69" t="s">
        <v>289</v>
      </c>
      <c r="E57" s="44" t="s">
        <v>339</v>
      </c>
      <c r="F57" s="44"/>
      <c r="AMC57" s="5"/>
      <c r="AMD57" s="5"/>
      <c r="AME57" s="5"/>
      <c r="AMF57" s="5"/>
      <c r="AMG57" s="5"/>
      <c r="AMH57" s="5"/>
    </row>
    <row r="58" spans="1:1022" ht="384.75">
      <c r="A58" s="135"/>
      <c r="B58" s="69" t="str">
        <f>Synthèse!B71</f>
        <v>9.3</v>
      </c>
      <c r="C58" s="44" t="str">
        <f>Synthèse!C71</f>
        <v>Dans chaque page web, chaque liste est-elle correctement structurée ?</v>
      </c>
      <c r="D58" s="69" t="s">
        <v>290</v>
      </c>
      <c r="E58" s="44" t="s">
        <v>340</v>
      </c>
      <c r="F58" s="44"/>
      <c r="AMC58" s="5"/>
      <c r="AMD58" s="5"/>
      <c r="AME58" s="5"/>
      <c r="AMF58" s="5"/>
      <c r="AMG58" s="5"/>
      <c r="AMH58" s="5"/>
    </row>
    <row r="59" spans="1:1022" ht="28.5">
      <c r="A59" s="135"/>
      <c r="B59" s="69" t="str">
        <f>Synthèse!B72</f>
        <v>9.4</v>
      </c>
      <c r="C59" s="44" t="str">
        <f>Synthèse!C72</f>
        <v>Dans chaque page web, chaque citation est-elle correctement indiquée ?</v>
      </c>
      <c r="D59" s="69" t="s">
        <v>31</v>
      </c>
      <c r="E59" s="44"/>
      <c r="F59" s="44"/>
      <c r="AMC59" s="5"/>
      <c r="AMD59" s="5"/>
      <c r="AME59" s="5"/>
      <c r="AMF59" s="5"/>
      <c r="AMG59" s="5"/>
      <c r="AMH59" s="5"/>
    </row>
    <row r="60" spans="1:1022" ht="57">
      <c r="A60" s="135" t="str">
        <f>Synthèse!A74</f>
        <v>Présentation</v>
      </c>
      <c r="B60" s="41" t="str">
        <f>Synthèse!B74</f>
        <v>10.1</v>
      </c>
      <c r="C60" s="40" t="str">
        <f>Synthèse!C74</f>
        <v>Dans le site web, des feuilles de styles sont-elles utilisées pour contrôler la présentation de l’information ?</v>
      </c>
      <c r="D60" s="41" t="s">
        <v>29</v>
      </c>
      <c r="E60" s="40" t="s">
        <v>341</v>
      </c>
      <c r="F60" s="40"/>
      <c r="AMC60" s="5"/>
      <c r="AMD60" s="5"/>
      <c r="AME60" s="5"/>
      <c r="AMF60" s="5"/>
      <c r="AMG60" s="5"/>
      <c r="AMH60" s="5"/>
    </row>
    <row r="61" spans="1:1022" ht="42.75">
      <c r="A61" s="135"/>
      <c r="B61" s="41" t="str">
        <f>Synthèse!B75</f>
        <v>10.2</v>
      </c>
      <c r="C61" s="40" t="str">
        <f>Synthèse!C75</f>
        <v>Dans chaque page web, le contenu visible reste-t-il présent lorsque les feuilles de styles sont désactivées ?</v>
      </c>
      <c r="D61" s="41" t="s">
        <v>29</v>
      </c>
      <c r="E61" s="40"/>
      <c r="F61" s="40"/>
      <c r="AMC61" s="5"/>
      <c r="AMD61" s="5"/>
      <c r="AME61" s="5"/>
      <c r="AMF61" s="5"/>
      <c r="AMG61" s="5"/>
      <c r="AMH61" s="5"/>
    </row>
    <row r="62" spans="1:1022" ht="42.75">
      <c r="A62" s="135"/>
      <c r="B62" s="41" t="str">
        <f>Synthèse!B76</f>
        <v>10.3</v>
      </c>
      <c r="C62" s="40" t="str">
        <f>Synthèse!C76</f>
        <v>Dans chaque page web, l’information reste-t-elle compréhensible lorsque les feuilles de styles sont désactivées ?</v>
      </c>
      <c r="D62" s="41" t="s">
        <v>29</v>
      </c>
      <c r="E62" s="40"/>
      <c r="F62" s="40"/>
      <c r="AMC62" s="5"/>
      <c r="AMD62" s="5"/>
      <c r="AME62" s="5"/>
      <c r="AMF62" s="5"/>
      <c r="AMG62" s="5"/>
      <c r="AMH62" s="5"/>
    </row>
    <row r="63" spans="1:1022" ht="156.75">
      <c r="A63" s="135"/>
      <c r="B63" s="41" t="str">
        <f>Synthèse!B77</f>
        <v>10.4</v>
      </c>
      <c r="C63" s="40" t="str">
        <f>Synthèse!C77</f>
        <v>Dans chaque page web, le texte reste-t-il lisible lorsque la taille des caractères est augmentée jusqu’à 200%, au moins (hors cas particuliers) ?</v>
      </c>
      <c r="D63" s="41" t="s">
        <v>30</v>
      </c>
      <c r="E63" s="82" t="s">
        <v>342</v>
      </c>
      <c r="F63" s="40"/>
      <c r="AMC63" s="5"/>
      <c r="AMD63" s="5"/>
      <c r="AME63" s="5"/>
      <c r="AMF63" s="5"/>
      <c r="AMG63" s="5"/>
      <c r="AMH63" s="5"/>
    </row>
    <row r="64" spans="1:1022" ht="42.75">
      <c r="A64" s="135"/>
      <c r="B64" s="41" t="str">
        <f>Synthèse!B78</f>
        <v>10.5</v>
      </c>
      <c r="C64" s="40" t="str">
        <f>Synthèse!C78</f>
        <v>Dans chaque page web, les déclarations CSS de couleurs de fond d’élément et de police sont-elles correctement utilisées ?</v>
      </c>
      <c r="D64" s="41" t="s">
        <v>29</v>
      </c>
      <c r="E64" s="40"/>
      <c r="F64" s="40"/>
      <c r="AMC64" s="5"/>
      <c r="AMD64" s="5"/>
      <c r="AME64" s="5"/>
      <c r="AMF64" s="5"/>
      <c r="AMG64" s="5"/>
      <c r="AMH64" s="5"/>
    </row>
    <row r="65" spans="1:1022" ht="42.75">
      <c r="A65" s="135"/>
      <c r="B65" s="41" t="str">
        <f>Synthèse!B79</f>
        <v>10.6</v>
      </c>
      <c r="C65" s="40" t="str">
        <f>Synthèse!C79</f>
        <v>Dans chaque page web, chaque lien dont la nature n’est pas évidente est-il visible par rapport au texte environnant ?</v>
      </c>
      <c r="D65" s="41" t="s">
        <v>31</v>
      </c>
      <c r="E65" s="40"/>
      <c r="F65" s="40"/>
      <c r="AMC65" s="5"/>
      <c r="AMD65" s="5"/>
      <c r="AME65" s="5"/>
      <c r="AMF65" s="5"/>
      <c r="AMG65" s="5"/>
      <c r="AMH65" s="5"/>
    </row>
    <row r="66" spans="1:1022" ht="185.25">
      <c r="A66" s="135"/>
      <c r="B66" s="41" t="str">
        <f>Synthèse!B80</f>
        <v>10.7</v>
      </c>
      <c r="C66" s="40" t="str">
        <f>Synthèse!C80</f>
        <v>Dans chaque page web, pour chaque élément recevant le focus, la prise de focus est-elle visible ?</v>
      </c>
      <c r="D66" s="41" t="s">
        <v>290</v>
      </c>
      <c r="E66" s="40" t="s">
        <v>343</v>
      </c>
      <c r="F66" s="40"/>
      <c r="AMC66" s="5"/>
      <c r="AMD66" s="5"/>
      <c r="AME66" s="5"/>
      <c r="AMF66" s="5"/>
      <c r="AMG66" s="5"/>
      <c r="AMH66" s="5"/>
    </row>
    <row r="67" spans="1:1022" ht="128.25">
      <c r="A67" s="135"/>
      <c r="B67" s="41" t="str">
        <f>Synthèse!B81</f>
        <v>10.8</v>
      </c>
      <c r="C67" s="40" t="str">
        <f>Synthèse!C81</f>
        <v>Pour chaque page web, les contenus cachés ont-ils vocation à être ignorés par les technologies d’assistance ?</v>
      </c>
      <c r="D67" s="41" t="s">
        <v>289</v>
      </c>
      <c r="E67" s="40" t="s">
        <v>344</v>
      </c>
      <c r="F67" s="40"/>
      <c r="AMC67" s="5"/>
      <c r="AMD67" s="5"/>
      <c r="AME67" s="5"/>
      <c r="AMF67" s="5"/>
      <c r="AMG67" s="5"/>
      <c r="AMH67" s="5"/>
    </row>
    <row r="68" spans="1:1022" ht="42.75">
      <c r="A68" s="135"/>
      <c r="B68" s="41" t="str">
        <f>Synthèse!B82</f>
        <v>10.9</v>
      </c>
      <c r="C68" s="40" t="str">
        <f>Synthèse!C82</f>
        <v>Dans chaque page web, l’information ne doit pas être donnée uniquement par la forme, taille ou position. Cette règle est-elle respectée ?</v>
      </c>
      <c r="D68" s="41" t="s">
        <v>29</v>
      </c>
      <c r="E68" s="40"/>
      <c r="F68" s="40"/>
      <c r="AMC68" s="5"/>
      <c r="AMD68" s="5"/>
      <c r="AME68" s="5"/>
      <c r="AMF68" s="5"/>
      <c r="AMG68" s="5"/>
      <c r="AMH68" s="5"/>
    </row>
    <row r="69" spans="1:1022" ht="57">
      <c r="A69" s="135"/>
      <c r="B69" s="41" t="str">
        <f>Synthèse!B83</f>
        <v>10.10</v>
      </c>
      <c r="C69" s="40" t="str">
        <f>Synthèse!C83</f>
        <v>Dans chaque page web, l’information ne doit pas être donnée par la forme, taille ou position uniquement. Cette règle est-elle implémentée de façon pertinente ?</v>
      </c>
      <c r="D69" s="41" t="s">
        <v>29</v>
      </c>
      <c r="E69" s="40"/>
      <c r="F69" s="40"/>
      <c r="AMC69" s="5"/>
      <c r="AMD69" s="5"/>
      <c r="AME69" s="5"/>
      <c r="AMF69" s="5"/>
      <c r="AMG69" s="5"/>
      <c r="AMH69" s="5"/>
    </row>
    <row r="70" spans="1:1022" ht="185.25">
      <c r="A70" s="135"/>
      <c r="B70" s="41" t="str">
        <f>Synthèse!B84</f>
        <v>10.11</v>
      </c>
      <c r="C70" s="40" t="str">
        <f>Synthèse!C84</f>
        <v>Pour chaque page web, les contenus peuvent-ils être présentés sans avoir recours à un défilement vertical pour une fenêtre ayant une hauteur de 256px ou à un défilement horizontal pour une fenêtre ayant une largeur de 320px (hors cas particuliers) ?</v>
      </c>
      <c r="D70" s="41" t="s">
        <v>290</v>
      </c>
      <c r="E70" s="40" t="s">
        <v>345</v>
      </c>
      <c r="F70" s="40"/>
      <c r="AMC70" s="5"/>
      <c r="AMD70" s="5"/>
      <c r="AME70" s="5"/>
      <c r="AMF70" s="5"/>
      <c r="AMG70" s="5"/>
      <c r="AMH70" s="5"/>
    </row>
    <row r="71" spans="1:1022" ht="142.5">
      <c r="A71" s="135"/>
      <c r="B71" s="41" t="str">
        <f>Synthèse!B85</f>
        <v>10.12</v>
      </c>
      <c r="C71" s="40" t="str">
        <f>Synthèse!C85</f>
        <v>Dans chaque page web, les propriétés d’espacement du texte peuvent-elles être redéfinies par l’utilisateur sans perte de contenu ou de fonctionnalité (hors cas particuliers) ?</v>
      </c>
      <c r="D71" s="41" t="s">
        <v>30</v>
      </c>
      <c r="E71" s="40" t="s">
        <v>346</v>
      </c>
      <c r="F71" s="40"/>
      <c r="AMC71" s="5"/>
      <c r="AMD71" s="5"/>
      <c r="AME71" s="5"/>
      <c r="AMF71" s="5"/>
      <c r="AMG71" s="5"/>
      <c r="AMH71" s="5"/>
    </row>
    <row r="72" spans="1:1022" ht="71.25">
      <c r="A72" s="135"/>
      <c r="B72" s="41" t="str">
        <f>Synthèse!B86</f>
        <v>10.13</v>
      </c>
      <c r="C72" s="40" t="str">
        <f>Synthèse!C86</f>
        <v>Dans chaque page web, les contenus additionnels apparaissant à la prise de focus ou au survol d’un composant d’interface sont-ils contrôlables par l’utilisateur (hors cas particuliers) ?</v>
      </c>
      <c r="D72" s="41" t="s">
        <v>31</v>
      </c>
      <c r="E72" s="40"/>
      <c r="F72" s="40"/>
      <c r="AMC72" s="5"/>
      <c r="AMD72" s="5"/>
      <c r="AME72" s="5"/>
      <c r="AMF72" s="5"/>
      <c r="AMG72" s="5"/>
      <c r="AMH72" s="5"/>
    </row>
    <row r="73" spans="1:1022" ht="57">
      <c r="A73" s="135"/>
      <c r="B73" s="41" t="str">
        <f>Synthèse!B87</f>
        <v>10.14</v>
      </c>
      <c r="C73" s="40" t="str">
        <f>Synthèse!C87</f>
        <v>Dans chaque page web, les contenus additionnels apparaissant via les styles CSS uniquement peuvent-ils être rendus visibles au clavier et par tout dispositif de pointage ?</v>
      </c>
      <c r="D73" s="41" t="s">
        <v>31</v>
      </c>
      <c r="E73" s="40"/>
      <c r="F73" s="40"/>
      <c r="AMC73" s="5"/>
      <c r="AMD73" s="5"/>
      <c r="AME73" s="5"/>
      <c r="AMF73" s="5"/>
      <c r="AMG73" s="5"/>
      <c r="AMH73" s="5"/>
    </row>
    <row r="74" spans="1:1022" ht="28.5">
      <c r="A74" s="135" t="str">
        <f>Synthèse!A89</f>
        <v>Formulaires</v>
      </c>
      <c r="B74" s="12" t="str">
        <f>Synthèse!B89</f>
        <v>11.1</v>
      </c>
      <c r="C74" s="3" t="str">
        <f>Synthèse!C89</f>
        <v>Chaque champ de formulaire a-t-il une étiquette ?</v>
      </c>
      <c r="D74" s="12" t="s">
        <v>289</v>
      </c>
      <c r="E74" s="3"/>
      <c r="F74" s="3"/>
      <c r="AMC74" s="5"/>
      <c r="AMD74" s="5"/>
      <c r="AME74" s="5"/>
      <c r="AMF74" s="5"/>
      <c r="AMG74" s="5"/>
      <c r="AMH74" s="5"/>
    </row>
    <row r="75" spans="1:1022" ht="114.75">
      <c r="A75" s="135"/>
      <c r="B75" s="12" t="str">
        <f>Synthèse!B90</f>
        <v>11.2</v>
      </c>
      <c r="C75" s="3" t="str">
        <f>Synthèse!C90</f>
        <v>Chaque étiquette associée à un champ de formulaire est-elle pertinente (hors cas particuliers) ?</v>
      </c>
      <c r="D75" s="12" t="s">
        <v>290</v>
      </c>
      <c r="E75" s="3" t="s">
        <v>347</v>
      </c>
      <c r="F75" s="3"/>
      <c r="AMC75" s="5"/>
      <c r="AMD75" s="5"/>
      <c r="AME75" s="5"/>
      <c r="AMF75" s="5"/>
      <c r="AMG75" s="5"/>
      <c r="AMH75" s="5"/>
    </row>
    <row r="76" spans="1:1022" ht="71.25">
      <c r="A76" s="135"/>
      <c r="B76" s="12" t="str">
        <f>Synthèse!B91</f>
        <v>11.3</v>
      </c>
      <c r="C76" s="3" t="str">
        <f>Synthèse!C91</f>
        <v>Dans chaque formulaire, chaque étiquette associée à un champ de formulaire ayant la même fonction et répété plusieurs fois dans une même page ou dans un ensemble de pages est-elle cohérente ?</v>
      </c>
      <c r="D76" s="12" t="s">
        <v>289</v>
      </c>
      <c r="E76" s="3"/>
      <c r="F76" s="3"/>
      <c r="AMC76" s="5"/>
      <c r="AMD76" s="5"/>
      <c r="AME76" s="5"/>
      <c r="AMF76" s="5"/>
      <c r="AMG76" s="5"/>
      <c r="AMH76" s="5"/>
    </row>
    <row r="77" spans="1:1022" ht="42.75">
      <c r="A77" s="135"/>
      <c r="B77" s="12" t="str">
        <f>Synthèse!B92</f>
        <v>11.4</v>
      </c>
      <c r="C77" s="3" t="str">
        <f>Synthèse!C92</f>
        <v>Dans chaque formulaire, chaque étiquette de champ et son champ associé sont-ils accolés (hors cas particuliers) ?</v>
      </c>
      <c r="D77" s="12" t="s">
        <v>289</v>
      </c>
      <c r="E77" s="3"/>
      <c r="F77" s="3"/>
      <c r="AMC77" s="5"/>
      <c r="AMD77" s="5"/>
      <c r="AME77" s="5"/>
      <c r="AMF77" s="5"/>
      <c r="AMG77" s="5"/>
      <c r="AMH77" s="5"/>
    </row>
    <row r="78" spans="1:1022" ht="28.5">
      <c r="A78" s="135"/>
      <c r="B78" s="12" t="str">
        <f>Synthèse!B93</f>
        <v>11.5</v>
      </c>
      <c r="C78" s="3" t="str">
        <f>Synthèse!C93</f>
        <v>Dans chaque formulaire, les champs de même nature sont-ils regroupés, si nécessaire ?</v>
      </c>
      <c r="D78" s="12" t="s">
        <v>31</v>
      </c>
      <c r="E78" s="3"/>
      <c r="F78" s="3"/>
      <c r="AMC78" s="5"/>
      <c r="AMD78" s="5"/>
      <c r="AME78" s="5"/>
      <c r="AMF78" s="5"/>
      <c r="AMG78" s="5"/>
      <c r="AMH78" s="5"/>
    </row>
    <row r="79" spans="1:1022" ht="28.5">
      <c r="A79" s="135"/>
      <c r="B79" s="12" t="str">
        <f>Synthèse!B94</f>
        <v>11.6</v>
      </c>
      <c r="C79" s="3" t="str">
        <f>Synthèse!C94</f>
        <v>Dans chaque formulaire, chaque regroupement de champs de formulaire a-t-il une légende ?</v>
      </c>
      <c r="D79" s="12" t="s">
        <v>31</v>
      </c>
      <c r="E79" s="7"/>
      <c r="F79" s="7"/>
      <c r="AMC79" s="5"/>
      <c r="AMD79" s="5"/>
      <c r="AME79" s="5"/>
      <c r="AMF79" s="5"/>
      <c r="AMG79" s="5"/>
      <c r="AMH79" s="5"/>
    </row>
    <row r="80" spans="1:1022" ht="42.75">
      <c r="A80" s="135"/>
      <c r="B80" s="12" t="str">
        <f>Synthèse!B95</f>
        <v>11.7</v>
      </c>
      <c r="C80" s="3" t="str">
        <f>Synthèse!C95</f>
        <v>Dans chaque formulaire, chaque légende associée à un regroupement de champs de même nature est-elle pertinente ?</v>
      </c>
      <c r="D80" s="12" t="s">
        <v>31</v>
      </c>
      <c r="E80" s="7"/>
      <c r="F80" s="7"/>
      <c r="AMC80" s="5"/>
      <c r="AMD80" s="5"/>
      <c r="AME80" s="5"/>
      <c r="AMF80" s="5"/>
      <c r="AMG80" s="5"/>
      <c r="AMH80" s="5"/>
    </row>
    <row r="81" spans="1:1022" ht="42.75">
      <c r="A81" s="135"/>
      <c r="B81" s="12" t="str">
        <f>Synthèse!B96</f>
        <v>11.8</v>
      </c>
      <c r="C81" s="3" t="str">
        <f>Synthèse!C96</f>
        <v>Dans chaque formulaire, les items de même nature d’une liste de choix sont-ils regroupées de manière pertinente ?</v>
      </c>
      <c r="D81" s="12" t="s">
        <v>31</v>
      </c>
      <c r="E81" s="7"/>
      <c r="F81" s="7"/>
      <c r="AMC81" s="5"/>
      <c r="AMD81" s="5"/>
      <c r="AME81" s="5"/>
      <c r="AMF81" s="5"/>
      <c r="AMG81" s="5"/>
      <c r="AMH81" s="5"/>
    </row>
    <row r="82" spans="1:1022" ht="171.75">
      <c r="A82" s="135"/>
      <c r="B82" s="12" t="str">
        <f>Synthèse!B97</f>
        <v>11.9</v>
      </c>
      <c r="C82" s="3" t="str">
        <f>Synthèse!C97</f>
        <v>Dans chaque formulaire, l’intitulé de chaque bouton est-il pertinent (hors cas particuliers) ?</v>
      </c>
      <c r="D82" s="12" t="s">
        <v>290</v>
      </c>
      <c r="E82" s="7" t="s">
        <v>348</v>
      </c>
      <c r="F82" s="7"/>
      <c r="AMC82" s="5"/>
      <c r="AMD82" s="5"/>
      <c r="AME82" s="5"/>
      <c r="AMF82" s="5"/>
      <c r="AMG82" s="5"/>
      <c r="AMH82" s="5"/>
    </row>
    <row r="83" spans="1:1022" ht="42.75">
      <c r="A83" s="135"/>
      <c r="B83" s="12" t="str">
        <f>Synthèse!B98</f>
        <v>11.10</v>
      </c>
      <c r="C83" s="3" t="str">
        <f>Synthèse!C98</f>
        <v>Dans chaque formulaire, le contrôle de saisie est-il utilisé de manière pertinente (hors cas particuliers) ?</v>
      </c>
      <c r="D83" s="12" t="s">
        <v>31</v>
      </c>
      <c r="E83" s="7"/>
      <c r="F83" s="7"/>
      <c r="AMC83" s="5"/>
      <c r="AMD83" s="5"/>
      <c r="AME83" s="5"/>
      <c r="AMF83" s="5"/>
      <c r="AMG83" s="5"/>
      <c r="AMH83" s="5"/>
    </row>
    <row r="84" spans="1:1022" ht="57">
      <c r="A84" s="135"/>
      <c r="B84" s="12" t="str">
        <f>Synthèse!B99</f>
        <v>11.11</v>
      </c>
      <c r="C84" s="3" t="str">
        <f>Synthèse!C99</f>
        <v>Dans chaque formulaire, le contrôle de saisie est-il accompagné, si nécessaire, de suggestions facilitant la correction des erreurs de saisie ?</v>
      </c>
      <c r="D84" s="12" t="s">
        <v>31</v>
      </c>
      <c r="E84" s="7"/>
      <c r="F84" s="7"/>
      <c r="AMC84" s="5"/>
      <c r="AMD84" s="5"/>
      <c r="AME84" s="5"/>
      <c r="AMF84" s="5"/>
      <c r="AMG84" s="5"/>
      <c r="AMH84" s="5"/>
    </row>
    <row r="85" spans="1:1022" ht="85.5">
      <c r="A85" s="135"/>
      <c r="B85" s="12" t="str">
        <f>Synthèse!B100</f>
        <v>11.12</v>
      </c>
      <c r="C85" s="3" t="str">
        <f>Synthèse!C100</f>
        <v>Pour chaque formulaire qui modifie ou supprime des données, ou qui transmet des réponses à un test ou à un examen, ou dont la validation a des conséquences financières ou juridiques, la saisie des données vérifie-t-elle une de ces conditions ?</v>
      </c>
      <c r="D85" s="12" t="s">
        <v>31</v>
      </c>
      <c r="E85" s="7"/>
      <c r="F85" s="7"/>
      <c r="AMC85" s="5"/>
      <c r="AMD85" s="5"/>
      <c r="AME85" s="5"/>
      <c r="AMF85" s="5"/>
      <c r="AMG85" s="5"/>
      <c r="AMH85" s="5"/>
    </row>
    <row r="86" spans="1:1022" ht="57">
      <c r="A86" s="135"/>
      <c r="B86" s="12" t="str">
        <f>Synthèse!B101</f>
        <v>11.13</v>
      </c>
      <c r="C86" s="3" t="str">
        <f>Synthèse!C101</f>
        <v>La finalité d’un champ de saisie peut-elle être déduite pour faciliter le remplissage automatique des champs avec les données de l’utilisateur ?</v>
      </c>
      <c r="D86" s="12" t="s">
        <v>290</v>
      </c>
      <c r="E86" s="7" t="s">
        <v>349</v>
      </c>
      <c r="F86" s="7"/>
      <c r="AMC86" s="5"/>
      <c r="AMD86" s="5"/>
      <c r="AME86" s="5"/>
      <c r="AMF86" s="5"/>
      <c r="AMG86" s="5"/>
      <c r="AMH86" s="5"/>
    </row>
    <row r="87" spans="1:1022" ht="42.75">
      <c r="A87" s="135" t="str">
        <f>Synthèse!A103</f>
        <v>Navigation</v>
      </c>
      <c r="B87" s="41" t="str">
        <f>Synthèse!B103</f>
        <v>12.1</v>
      </c>
      <c r="C87" s="40" t="str">
        <f>Synthèse!C103</f>
        <v>Chaque ensemble de pages dispose-t-il de deux systèmes de navigation différents, au moins (hors cas particuliers) ?</v>
      </c>
      <c r="D87" s="41" t="s">
        <v>289</v>
      </c>
      <c r="E87" s="40"/>
      <c r="F87" s="40"/>
      <c r="AMC87" s="5"/>
      <c r="AMD87" s="5"/>
      <c r="AME87" s="5"/>
      <c r="AMF87" s="5"/>
      <c r="AMG87" s="5"/>
      <c r="AMH87" s="5"/>
    </row>
    <row r="88" spans="1:1022" ht="42.75">
      <c r="A88" s="135"/>
      <c r="B88" s="41" t="str">
        <f>Synthèse!B104</f>
        <v>12.2</v>
      </c>
      <c r="C88" s="40" t="str">
        <f>Synthèse!C104</f>
        <v>Dans chaque ensemble de pages, le menu et les barres de navigation sont-ils toujours à la même place (hors cas particuliers) ?</v>
      </c>
      <c r="D88" s="41" t="s">
        <v>289</v>
      </c>
      <c r="E88" s="40"/>
      <c r="F88" s="40"/>
      <c r="AMC88" s="5"/>
      <c r="AMD88" s="5"/>
      <c r="AME88" s="5"/>
      <c r="AMF88" s="5"/>
      <c r="AMG88" s="5"/>
      <c r="AMH88" s="5"/>
    </row>
    <row r="89" spans="1:1022" ht="15">
      <c r="A89" s="135"/>
      <c r="B89" s="41" t="str">
        <f>Synthèse!B105</f>
        <v>12.3</v>
      </c>
      <c r="C89" s="40" t="str">
        <f>Synthèse!C105</f>
        <v>La page « plan du site » est-elle pertinente ?</v>
      </c>
      <c r="D89" s="41" t="s">
        <v>31</v>
      </c>
      <c r="E89" s="40"/>
      <c r="F89" s="40"/>
      <c r="AMC89" s="5"/>
      <c r="AMD89" s="5"/>
      <c r="AME89" s="5"/>
      <c r="AMF89" s="5"/>
      <c r="AMG89" s="5"/>
      <c r="AMH89" s="5"/>
    </row>
    <row r="90" spans="1:1022" ht="42.75">
      <c r="A90" s="135"/>
      <c r="B90" s="41" t="str">
        <f>Synthèse!B106</f>
        <v>12.4</v>
      </c>
      <c r="C90" s="40" t="str">
        <f>Synthèse!C106</f>
        <v>Dans chaque ensemble de pages, la page « plan du site » est-elle atteignable de manière identique ?</v>
      </c>
      <c r="D90" s="41" t="s">
        <v>289</v>
      </c>
      <c r="E90" s="40"/>
      <c r="F90" s="40"/>
      <c r="AMC90" s="5"/>
      <c r="AMD90" s="5"/>
      <c r="AME90" s="5"/>
      <c r="AMF90" s="5"/>
      <c r="AMG90" s="5"/>
      <c r="AMH90" s="5"/>
    </row>
    <row r="91" spans="1:1022" ht="42.75">
      <c r="A91" s="135"/>
      <c r="B91" s="41" t="str">
        <f>Synthèse!B107</f>
        <v>12.5</v>
      </c>
      <c r="C91" s="40" t="str">
        <f>Synthèse!C107</f>
        <v>Dans chaque ensemble de pages, le moteur de recherche est-il atteignable de manière identique ?</v>
      </c>
      <c r="D91" s="41" t="s">
        <v>289</v>
      </c>
      <c r="E91" s="40"/>
      <c r="F91" s="40"/>
      <c r="AMC91" s="5"/>
      <c r="AMD91" s="5"/>
      <c r="AME91" s="5"/>
      <c r="AMF91" s="5"/>
      <c r="AMG91" s="5"/>
      <c r="AMH91" s="5"/>
    </row>
    <row r="92" spans="1:1022" ht="85.5">
      <c r="A92" s="135"/>
      <c r="B92" s="41" t="str">
        <f>Synthèse!B108</f>
        <v>12.6</v>
      </c>
      <c r="C92" s="40" t="str">
        <f>Synthèse!C108</f>
        <v>Les zones de regroupement de contenus présentes dans plusieurs pages web (zones d’en-tête, de navigation principale, de contenu principal, de pied de page et de moteur de recherche) peuvent-elles être atteintes ou évitées ?</v>
      </c>
      <c r="D92" s="41" t="s">
        <v>289</v>
      </c>
      <c r="E92" s="40" t="s">
        <v>350</v>
      </c>
      <c r="F92" s="40"/>
      <c r="AMC92" s="5"/>
      <c r="AMD92" s="5"/>
      <c r="AME92" s="5"/>
      <c r="AMF92" s="5"/>
      <c r="AMG92" s="5"/>
      <c r="AMH92" s="5"/>
    </row>
    <row r="93" spans="1:1022" ht="42.75">
      <c r="A93" s="135"/>
      <c r="B93" s="41" t="str">
        <f>Synthèse!B109</f>
        <v>12.7</v>
      </c>
      <c r="C93" s="40" t="str">
        <f>Synthèse!C109</f>
        <v>Dans chaque page web, un lien d’évitement ou d’accès rapide à la zone de contenu principal est-il présent (hors cas particuliers) ?</v>
      </c>
      <c r="D93" s="41" t="s">
        <v>289</v>
      </c>
      <c r="E93" s="40"/>
      <c r="F93" s="40"/>
      <c r="AMC93" s="5"/>
      <c r="AMD93" s="5"/>
      <c r="AME93" s="5"/>
      <c r="AMF93" s="5"/>
      <c r="AMG93" s="5"/>
      <c r="AMH93" s="5"/>
    </row>
    <row r="94" spans="1:1022" ht="142.5">
      <c r="A94" s="135"/>
      <c r="B94" s="41" t="str">
        <f>Synthèse!B110</f>
        <v>12.8</v>
      </c>
      <c r="C94" s="40" t="str">
        <f>Synthèse!C110</f>
        <v>Dans chaque page web, l’ordre de tabulation est-il cohérent ?</v>
      </c>
      <c r="D94" s="41" t="s">
        <v>290</v>
      </c>
      <c r="E94" s="40" t="s">
        <v>351</v>
      </c>
      <c r="F94" s="40"/>
      <c r="AMC94" s="5"/>
      <c r="AMD94" s="5"/>
      <c r="AME94" s="5"/>
      <c r="AMF94" s="5"/>
      <c r="AMG94" s="5"/>
      <c r="AMH94" s="5"/>
    </row>
    <row r="95" spans="1:1022" ht="42.75">
      <c r="A95" s="135"/>
      <c r="B95" s="41" t="str">
        <f>Synthèse!B111</f>
        <v>12.9</v>
      </c>
      <c r="C95" s="40" t="str">
        <f>Synthèse!C111</f>
        <v>Dans chaque page web, la navigation ne doit pas contenir de piège au clavier. Cette règle est-elle respectée ?</v>
      </c>
      <c r="D95" s="41" t="s">
        <v>29</v>
      </c>
      <c r="E95" s="40"/>
      <c r="F95" s="40"/>
      <c r="AMC95" s="5"/>
      <c r="AMD95" s="5"/>
      <c r="AME95" s="5"/>
      <c r="AMF95" s="5"/>
      <c r="AMG95" s="5"/>
      <c r="AMH95" s="5"/>
    </row>
    <row r="96" spans="1:1022" ht="57">
      <c r="A96" s="135"/>
      <c r="B96" s="41" t="str">
        <f>Synthèse!B112</f>
        <v>12.10</v>
      </c>
      <c r="C96" s="40" t="str">
        <f>Synthèse!C112</f>
        <v>Dans chaque page web, les raccourcis clavier n’utilisant qu’une seule touche (lettre minuscule ou majuscule, ponctuation, chiffre ou symbole) sont-ils contrôlables par l’utilisateur ?</v>
      </c>
      <c r="D96" s="41" t="s">
        <v>31</v>
      </c>
      <c r="E96" s="40"/>
      <c r="F96" s="40"/>
      <c r="AMC96" s="5"/>
      <c r="AMD96" s="5"/>
      <c r="AME96" s="5"/>
      <c r="AMF96" s="5"/>
      <c r="AMG96" s="5"/>
      <c r="AMH96" s="5"/>
    </row>
    <row r="97" spans="1:1022" ht="71.25">
      <c r="A97" s="135"/>
      <c r="B97" s="41" t="str">
        <f>Synthèse!B113</f>
        <v>12.11</v>
      </c>
      <c r="C97" s="40" t="str">
        <f>Synthèse!C113</f>
        <v>Dans chaque page web, les contenus additionnels apparaissant au survol, à la prise de focus ou à l’activation d’un composant d’interface sont-ils si nécessaire atteignables au clavier ?</v>
      </c>
      <c r="D97" s="41" t="s">
        <v>289</v>
      </c>
      <c r="E97" s="40"/>
      <c r="F97" s="40"/>
      <c r="AMC97" s="5"/>
      <c r="AMD97" s="5"/>
      <c r="AME97" s="5"/>
      <c r="AMF97" s="5"/>
      <c r="AMG97" s="5"/>
      <c r="AMH97" s="5"/>
    </row>
    <row r="98" spans="1:1022" ht="42.75">
      <c r="A98" s="135" t="str">
        <f>Synthèse!A115</f>
        <v>Consultation</v>
      </c>
      <c r="B98" s="12" t="str">
        <f>Synthèse!B115</f>
        <v>13.1</v>
      </c>
      <c r="C98" s="3" t="str">
        <f>Synthèse!C115</f>
        <v>Pour chaque page web, l’utilisateur a-t-il le contrôle de chaque limite de temps modifiant le contenu (hors cas particuliers) ?</v>
      </c>
      <c r="D98" s="12" t="s">
        <v>31</v>
      </c>
      <c r="E98" s="3"/>
      <c r="F98" s="3"/>
      <c r="AMC98" s="5"/>
      <c r="AMD98" s="5"/>
      <c r="AME98" s="5"/>
      <c r="AMF98" s="5"/>
      <c r="AMG98" s="5"/>
      <c r="AMH98" s="5"/>
    </row>
    <row r="99" spans="1:1022" ht="57">
      <c r="A99" s="135"/>
      <c r="B99" s="12" t="str">
        <f>Synthèse!B116</f>
        <v>13.2</v>
      </c>
      <c r="C99" s="3" t="str">
        <f>Synthèse!C116</f>
        <v>Dans chaque page web, l’ouverture d’une nouvelle fenêtre ne doit pas être déclenchée sans action de l’utilisateur. Cette règle est-elle respectée ?</v>
      </c>
      <c r="D99" s="12" t="s">
        <v>289</v>
      </c>
      <c r="E99" s="3"/>
      <c r="F99" s="3"/>
      <c r="AMC99" s="5"/>
      <c r="AMD99" s="5"/>
      <c r="AME99" s="5"/>
      <c r="AMF99" s="5"/>
      <c r="AMG99" s="5"/>
      <c r="AMH99" s="5"/>
    </row>
    <row r="100" spans="1:1022" ht="57">
      <c r="A100" s="135"/>
      <c r="B100" s="12" t="str">
        <f>Synthèse!B117</f>
        <v>13.3</v>
      </c>
      <c r="C100" s="3" t="str">
        <f>Synthèse!C117</f>
        <v>Dans chaque page web, chaque document bureautique en téléchargement possède-t-il, si nécessaire, une version accessible (hors cas particuliers) ?</v>
      </c>
      <c r="D100" s="12" t="s">
        <v>31</v>
      </c>
      <c r="E100" s="3"/>
      <c r="F100" s="3"/>
      <c r="AMC100" s="5"/>
      <c r="AMD100" s="5"/>
      <c r="AME100" s="5"/>
      <c r="AMF100" s="5"/>
      <c r="AMG100" s="5"/>
      <c r="AMH100" s="5"/>
    </row>
    <row r="101" spans="1:1022" ht="42.75">
      <c r="A101" s="135"/>
      <c r="B101" s="12" t="str">
        <f>Synthèse!B118</f>
        <v>13.4</v>
      </c>
      <c r="C101" s="3" t="str">
        <f>Synthèse!C118</f>
        <v>Pour chaque document bureautique ayant une version accessible, cette version offre-t-elle la même information ?</v>
      </c>
      <c r="D101" s="12" t="s">
        <v>31</v>
      </c>
      <c r="E101" s="3"/>
      <c r="F101" s="3"/>
      <c r="AMC101" s="5"/>
      <c r="AMD101" s="5"/>
      <c r="AME101" s="5"/>
      <c r="AMF101" s="5"/>
      <c r="AMG101" s="5"/>
      <c r="AMH101" s="5"/>
    </row>
    <row r="102" spans="1:1022" ht="42.75">
      <c r="A102" s="135"/>
      <c r="B102" s="12" t="str">
        <f>Synthèse!B119</f>
        <v>13.5</v>
      </c>
      <c r="C102" s="3" t="str">
        <f>Synthèse!C119</f>
        <v>Dans chaque page web, chaque contenu cryptique (art ASCII, émoticon, syntaxe cryptique) a-t-il une alternative ?</v>
      </c>
      <c r="D102" s="12" t="s">
        <v>31</v>
      </c>
      <c r="E102" s="3"/>
      <c r="F102" s="3"/>
      <c r="AMC102" s="5"/>
      <c r="AMD102" s="5"/>
      <c r="AME102" s="5"/>
      <c r="AMF102" s="5"/>
      <c r="AMG102" s="5"/>
      <c r="AMH102" s="5"/>
    </row>
    <row r="103" spans="1:1022" ht="57">
      <c r="A103" s="135"/>
      <c r="B103" s="12" t="str">
        <f>Synthèse!B120</f>
        <v>13.6</v>
      </c>
      <c r="C103" s="3" t="str">
        <f>Synthèse!C120</f>
        <v>Dans chaque page web, pour chaque contenu cryptique (art ASCII, émoticon, syntaxe cryptique) ayant une alternative, cette alternative est-elle pertinente ?</v>
      </c>
      <c r="D103" s="12" t="s">
        <v>31</v>
      </c>
      <c r="E103" s="3"/>
      <c r="F103" s="3"/>
      <c r="AMC103" s="5"/>
      <c r="AMD103" s="5"/>
      <c r="AME103" s="5"/>
      <c r="AMF103" s="5"/>
      <c r="AMG103" s="5"/>
      <c r="AMH103" s="5"/>
    </row>
    <row r="104" spans="1:1022" ht="42.75">
      <c r="A104" s="135"/>
      <c r="B104" s="12" t="str">
        <f>Synthèse!B121</f>
        <v>13.7</v>
      </c>
      <c r="C104" s="3" t="str">
        <f>Synthèse!C121</f>
        <v>Dans chaque page web, les changements brusques de luminosité ou les effets de flash sont-ils correctement utilisés ?</v>
      </c>
      <c r="D104" s="12" t="s">
        <v>31</v>
      </c>
      <c r="E104" s="3"/>
      <c r="F104" s="3"/>
      <c r="AMC104" s="5"/>
      <c r="AMD104" s="5"/>
      <c r="AME104" s="5"/>
      <c r="AMF104" s="5"/>
      <c r="AMG104" s="5"/>
      <c r="AMH104" s="5"/>
    </row>
    <row r="105" spans="1:1022" ht="171">
      <c r="A105" s="135"/>
      <c r="B105" s="12" t="str">
        <f>Synthèse!B122</f>
        <v>13.8</v>
      </c>
      <c r="C105" s="3" t="str">
        <f>Synthèse!C122</f>
        <v>Dans chaque page web, chaque contenu en mouvement ou clignotant est-il contrôlable par l’utilisateur ?</v>
      </c>
      <c r="D105" s="12" t="s">
        <v>30</v>
      </c>
      <c r="E105" s="3" t="s">
        <v>352</v>
      </c>
      <c r="F105" s="3"/>
      <c r="AMC105" s="5"/>
      <c r="AMD105" s="5"/>
      <c r="AME105" s="5"/>
      <c r="AMF105" s="5"/>
      <c r="AMG105" s="5"/>
      <c r="AMH105" s="5"/>
    </row>
    <row r="106" spans="1:1022" ht="57">
      <c r="A106" s="135"/>
      <c r="B106" s="12" t="str">
        <f>Synthèse!B123</f>
        <v>13.9</v>
      </c>
      <c r="C106" s="3" t="str">
        <f>Synthèse!C123</f>
        <v>Dans chaque page web, le contenu proposé est-il consultable quelle que soit l’orientation de l’écran (portait ou paysage) (hors cas particuliers) ?</v>
      </c>
      <c r="D106" s="12" t="s">
        <v>289</v>
      </c>
      <c r="E106" s="3"/>
      <c r="F106" s="3"/>
      <c r="AMC106" s="5"/>
      <c r="AMD106" s="5"/>
      <c r="AME106" s="5"/>
      <c r="AMF106" s="5"/>
      <c r="AMG106" s="5"/>
      <c r="AMH106" s="5"/>
    </row>
    <row r="107" spans="1:1022" ht="71.25">
      <c r="A107" s="135"/>
      <c r="B107" s="12" t="str">
        <f>Synthèse!B124</f>
        <v>13.10</v>
      </c>
      <c r="C107" s="3" t="str">
        <f>Synthèse!C124</f>
        <v>Dans chaque page web, les fonctionnalités utilisables ou disponibles au moyen d’un geste complexe peuvent-elles être également disponibles au moyen d’un geste simple (hors cas particuliers) ?</v>
      </c>
      <c r="D107" s="12" t="s">
        <v>31</v>
      </c>
      <c r="E107" s="3"/>
      <c r="F107" s="3"/>
      <c r="AMC107" s="5"/>
      <c r="AMD107" s="5"/>
      <c r="AME107" s="5"/>
      <c r="AMF107" s="5"/>
      <c r="AMG107" s="5"/>
      <c r="AMH107" s="5"/>
    </row>
    <row r="108" spans="1:1022" ht="71.25">
      <c r="A108" s="135"/>
      <c r="B108" s="12" t="str">
        <f>Synthèse!B125</f>
        <v>13.11</v>
      </c>
      <c r="C108" s="3" t="str">
        <f>Synthèse!C125</f>
        <v>Dans chaque page web, les actions déclenchées au moyen d’un dispositif de pointage sur un point unique de l’écran peuvent-elles faire l’objet d’une annulation (hors cas particuliers) ?</v>
      </c>
      <c r="D108" s="12" t="s">
        <v>289</v>
      </c>
      <c r="E108" s="3"/>
      <c r="F108" s="3"/>
      <c r="AMC108" s="5"/>
      <c r="AMD108" s="5"/>
      <c r="AME108" s="5"/>
      <c r="AMF108" s="5"/>
      <c r="AMG108" s="5"/>
      <c r="AMH108" s="5"/>
    </row>
    <row r="109" spans="1:1022" ht="57">
      <c r="A109" s="135"/>
      <c r="B109" s="12" t="str">
        <f>Synthèse!B126</f>
        <v>13.12</v>
      </c>
      <c r="C109" s="3" t="str">
        <f>Synthèse!C126</f>
        <v>Dans chaque page web, les fonctionnalités qui impliquent un mouvement de l’appareil ou vers l’appareil peuvent-elles être satisfaites de manière alternative (hors cas particuliers) ?</v>
      </c>
      <c r="D109" s="12" t="s">
        <v>31</v>
      </c>
      <c r="E109" s="3"/>
      <c r="F109" s="3"/>
      <c r="AMC109" s="5"/>
      <c r="AMD109" s="5"/>
      <c r="AME109" s="5"/>
      <c r="AMF109" s="5"/>
      <c r="AMG109" s="5"/>
      <c r="AMH109" s="5"/>
    </row>
  </sheetData>
  <autoFilter ref="D3:D109"/>
  <dataConsolidate/>
  <mergeCells count="13">
    <mergeCell ref="A87:A97"/>
    <mergeCell ref="A98:A109"/>
    <mergeCell ref="A31:A38"/>
    <mergeCell ref="A39:A40"/>
    <mergeCell ref="A41:A45"/>
    <mergeCell ref="A46:A55"/>
    <mergeCell ref="A56:A59"/>
    <mergeCell ref="A60:A73"/>
    <mergeCell ref="A18:A30"/>
    <mergeCell ref="A13:A14"/>
    <mergeCell ref="A15:A17"/>
    <mergeCell ref="A4:A12"/>
    <mergeCell ref="A74:A86"/>
  </mergeCells>
  <conditionalFormatting sqref="D4:D109">
    <cfRule type="cellIs" dxfId="55" priority="1" stopIfTrue="1" operator="equal">
      <formula>"C"</formula>
    </cfRule>
    <cfRule type="cellIs" dxfId="54" priority="55" stopIfTrue="1" operator="equal">
      <formula>"CT"</formula>
    </cfRule>
  </conditionalFormatting>
  <conditionalFormatting sqref="D4:D109">
    <cfRule type="cellIs" dxfId="53" priority="57" stopIfTrue="1" operator="equal">
      <formula>"NA"</formula>
    </cfRule>
  </conditionalFormatting>
  <conditionalFormatting sqref="D4:D109">
    <cfRule type="cellIs" dxfId="52" priority="2" stopIfTrue="1" operator="equal">
      <formula>"NC"</formula>
    </cfRule>
    <cfRule type="cellIs" dxfId="51" priority="56" stopIfTrue="1" operator="equal">
      <formula>"NCT"</formula>
    </cfRule>
  </conditionalFormatting>
  <conditionalFormatting sqref="D4:D109">
    <cfRule type="cellIs" dxfId="50" priority="58" stopIfTrue="1" operator="equal">
      <formula>"NT"</formula>
    </cfRule>
  </conditionalFormatting>
  <dataValidations count="1">
    <dataValidation type="list" showErrorMessage="1" sqref="D4:D109">
      <formula1>"C,CT,NC,NCT,NA,NT"</formula1>
    </dataValidation>
  </dataValidations>
  <pageMargins left="0.39370078740157477" right="0.39370078740157477" top="0.78740157480314954" bottom="0.59015748031496063" header="0.39370078740157477" footer="0.39370078740157477"/>
  <pageSetup paperSize="9" scale="74" fitToWidth="0" fitToHeight="0" pageOrder="overThenDown" orientation="portrait" useFirstPageNumber="1" r:id="rId1"/>
  <headerFooter alignWithMargins="0">
    <oddHeader>&amp;LRGAA 3.0 - Relevé pour le site : wwww.site.fr&amp;R&amp;P/&amp;N - &amp;A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B109"/>
  <sheetViews>
    <sheetView zoomScale="85" zoomScaleNormal="85" workbookViewId="0">
      <pane xSplit="4" ySplit="3" topLeftCell="E4" activePane="bottomRight" state="frozen"/>
      <selection activeCell="E116" sqref="E116"/>
      <selection pane="topRight" activeCell="E116" sqref="E116"/>
      <selection pane="bottomLeft" activeCell="E116" sqref="E116"/>
      <selection pane="bottomRight"/>
    </sheetView>
  </sheetViews>
  <sheetFormatPr baseColWidth="10" defaultColWidth="10.77734375" defaultRowHeight="14.25"/>
  <cols>
    <col min="1" max="1" width="3.77734375" style="1" customWidth="1"/>
    <col min="2" max="2" width="5.33203125" style="16" customWidth="1"/>
    <col min="3" max="3" width="35.77734375" style="11" customWidth="1"/>
    <col min="4" max="4" width="6.44140625" style="16" customWidth="1"/>
    <col min="5" max="5" width="80.77734375" style="11" customWidth="1"/>
    <col min="6" max="6" width="33.77734375" style="11" customWidth="1"/>
    <col min="7" max="1016" width="14.109375" style="11" customWidth="1"/>
    <col min="1017" max="1023" width="10.77734375" style="1" customWidth="1"/>
    <col min="1024" max="16384" width="10.77734375" style="1"/>
  </cols>
  <sheetData>
    <row r="1" spans="1:1016" s="13" customFormat="1" ht="15">
      <c r="A1" s="20" t="str">
        <f>Échantillon!B10</f>
        <v>Nous contacter</v>
      </c>
      <c r="B1" s="20"/>
      <c r="C1" s="21"/>
      <c r="D1" s="27"/>
      <c r="E1" s="20"/>
      <c r="F1" s="20"/>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row>
    <row r="2" spans="1:1016" s="13" customFormat="1">
      <c r="A2" s="22" t="str">
        <f>Échantillon!C10</f>
        <v>https://sdage-sage.eau-loire-bretagne.fr/sites/sdage-sage/home/contact.html</v>
      </c>
      <c r="B2" s="22"/>
      <c r="C2" s="23"/>
      <c r="D2" s="28"/>
      <c r="E2" s="22"/>
      <c r="F2" s="22"/>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c r="IW2" s="17"/>
      <c r="IX2" s="17"/>
      <c r="IY2" s="17"/>
      <c r="IZ2" s="17"/>
      <c r="JA2" s="17"/>
      <c r="JB2" s="17"/>
      <c r="JC2" s="17"/>
      <c r="JD2" s="17"/>
      <c r="JE2" s="17"/>
      <c r="JF2" s="17"/>
      <c r="JG2" s="17"/>
      <c r="JH2" s="17"/>
      <c r="JI2" s="17"/>
      <c r="JJ2" s="17"/>
      <c r="JK2" s="17"/>
      <c r="JL2" s="17"/>
      <c r="JM2" s="17"/>
      <c r="JN2" s="17"/>
      <c r="JO2" s="17"/>
      <c r="JP2" s="17"/>
      <c r="JQ2" s="17"/>
      <c r="JR2" s="17"/>
      <c r="JS2" s="17"/>
      <c r="JT2" s="17"/>
      <c r="JU2" s="17"/>
      <c r="JV2" s="17"/>
      <c r="JW2" s="17"/>
      <c r="JX2" s="17"/>
      <c r="JY2" s="17"/>
      <c r="JZ2" s="17"/>
      <c r="KA2" s="17"/>
      <c r="KB2" s="17"/>
      <c r="KC2" s="17"/>
      <c r="KD2" s="17"/>
      <c r="KE2" s="17"/>
      <c r="KF2" s="17"/>
      <c r="KG2" s="17"/>
      <c r="KH2" s="17"/>
      <c r="KI2" s="17"/>
      <c r="KJ2" s="17"/>
      <c r="KK2" s="17"/>
      <c r="KL2" s="17"/>
      <c r="KM2" s="17"/>
      <c r="KN2" s="17"/>
      <c r="KO2" s="17"/>
      <c r="KP2" s="17"/>
      <c r="KQ2" s="17"/>
      <c r="KR2" s="17"/>
      <c r="KS2" s="17"/>
      <c r="KT2" s="17"/>
      <c r="KU2" s="17"/>
      <c r="KV2" s="17"/>
      <c r="KW2" s="17"/>
      <c r="KX2" s="17"/>
      <c r="KY2" s="17"/>
      <c r="KZ2" s="17"/>
      <c r="LA2" s="17"/>
      <c r="LB2" s="17"/>
      <c r="LC2" s="17"/>
      <c r="LD2" s="17"/>
      <c r="LE2" s="17"/>
      <c r="LF2" s="17"/>
      <c r="LG2" s="17"/>
      <c r="LH2" s="17"/>
      <c r="LI2" s="17"/>
      <c r="LJ2" s="17"/>
      <c r="LK2" s="17"/>
      <c r="LL2" s="17"/>
      <c r="LM2" s="17"/>
      <c r="LN2" s="17"/>
      <c r="LO2" s="17"/>
      <c r="LP2" s="17"/>
      <c r="LQ2" s="17"/>
      <c r="LR2" s="17"/>
      <c r="LS2" s="17"/>
      <c r="LT2" s="17"/>
      <c r="LU2" s="17"/>
      <c r="LV2" s="17"/>
      <c r="LW2" s="17"/>
      <c r="LX2" s="17"/>
      <c r="LY2" s="17"/>
      <c r="LZ2" s="17"/>
      <c r="MA2" s="17"/>
      <c r="MB2" s="17"/>
      <c r="MC2" s="17"/>
      <c r="MD2" s="17"/>
      <c r="ME2" s="17"/>
      <c r="MF2" s="17"/>
      <c r="MG2" s="17"/>
      <c r="MH2" s="17"/>
      <c r="MI2" s="17"/>
      <c r="MJ2" s="17"/>
      <c r="MK2" s="17"/>
      <c r="ML2" s="17"/>
      <c r="MM2" s="17"/>
      <c r="MN2" s="17"/>
      <c r="MO2" s="17"/>
      <c r="MP2" s="17"/>
      <c r="MQ2" s="17"/>
      <c r="MR2" s="17"/>
      <c r="MS2" s="17"/>
      <c r="MT2" s="17"/>
      <c r="MU2" s="17"/>
      <c r="MV2" s="17"/>
      <c r="MW2" s="17"/>
      <c r="MX2" s="17"/>
      <c r="MY2" s="17"/>
      <c r="MZ2" s="17"/>
      <c r="NA2" s="17"/>
      <c r="NB2" s="17"/>
      <c r="NC2" s="17"/>
      <c r="ND2" s="17"/>
      <c r="NE2" s="17"/>
      <c r="NF2" s="17"/>
      <c r="NG2" s="17"/>
      <c r="NH2" s="17"/>
      <c r="NI2" s="17"/>
      <c r="NJ2" s="17"/>
      <c r="NK2" s="17"/>
      <c r="NL2" s="17"/>
      <c r="NM2" s="17"/>
      <c r="NN2" s="17"/>
      <c r="NO2" s="17"/>
      <c r="NP2" s="17"/>
      <c r="NQ2" s="17"/>
      <c r="NR2" s="17"/>
      <c r="NS2" s="17"/>
      <c r="NT2" s="17"/>
      <c r="NU2" s="17"/>
      <c r="NV2" s="17"/>
      <c r="NW2" s="17"/>
      <c r="NX2" s="17"/>
      <c r="NY2" s="17"/>
      <c r="NZ2" s="17"/>
      <c r="OA2" s="17"/>
      <c r="OB2" s="17"/>
      <c r="OC2" s="17"/>
      <c r="OD2" s="17"/>
      <c r="OE2" s="17"/>
      <c r="OF2" s="17"/>
      <c r="OG2" s="17"/>
      <c r="OH2" s="17"/>
      <c r="OI2" s="17"/>
      <c r="OJ2" s="17"/>
      <c r="OK2" s="17"/>
      <c r="OL2" s="17"/>
      <c r="OM2" s="17"/>
      <c r="ON2" s="17"/>
      <c r="OO2" s="17"/>
      <c r="OP2" s="17"/>
      <c r="OQ2" s="17"/>
      <c r="OR2" s="17"/>
      <c r="OS2" s="17"/>
      <c r="OT2" s="17"/>
      <c r="OU2" s="17"/>
      <c r="OV2" s="17"/>
      <c r="OW2" s="17"/>
      <c r="OX2" s="17"/>
      <c r="OY2" s="17"/>
      <c r="OZ2" s="17"/>
      <c r="PA2" s="17"/>
      <c r="PB2" s="17"/>
      <c r="PC2" s="17"/>
      <c r="PD2" s="17"/>
      <c r="PE2" s="17"/>
      <c r="PF2" s="17"/>
      <c r="PG2" s="17"/>
      <c r="PH2" s="17"/>
      <c r="PI2" s="17"/>
      <c r="PJ2" s="17"/>
      <c r="PK2" s="17"/>
      <c r="PL2" s="17"/>
      <c r="PM2" s="17"/>
      <c r="PN2" s="17"/>
      <c r="PO2" s="17"/>
      <c r="PP2" s="17"/>
      <c r="PQ2" s="17"/>
      <c r="PR2" s="17"/>
      <c r="PS2" s="17"/>
      <c r="PT2" s="17"/>
      <c r="PU2" s="17"/>
      <c r="PV2" s="17"/>
      <c r="PW2" s="17"/>
      <c r="PX2" s="17"/>
      <c r="PY2" s="17"/>
      <c r="PZ2" s="17"/>
      <c r="QA2" s="17"/>
      <c r="QB2" s="17"/>
      <c r="QC2" s="17"/>
      <c r="QD2" s="17"/>
      <c r="QE2" s="17"/>
      <c r="QF2" s="17"/>
      <c r="QG2" s="17"/>
      <c r="QH2" s="17"/>
      <c r="QI2" s="17"/>
      <c r="QJ2" s="17"/>
      <c r="QK2" s="17"/>
      <c r="QL2" s="17"/>
      <c r="QM2" s="17"/>
      <c r="QN2" s="17"/>
      <c r="QO2" s="17"/>
      <c r="QP2" s="17"/>
      <c r="QQ2" s="17"/>
      <c r="QR2" s="17"/>
      <c r="QS2" s="17"/>
      <c r="QT2" s="17"/>
      <c r="QU2" s="17"/>
      <c r="QV2" s="17"/>
      <c r="QW2" s="17"/>
      <c r="QX2" s="17"/>
      <c r="QY2" s="17"/>
      <c r="QZ2" s="17"/>
      <c r="RA2" s="17"/>
      <c r="RB2" s="17"/>
      <c r="RC2" s="17"/>
      <c r="RD2" s="17"/>
      <c r="RE2" s="17"/>
      <c r="RF2" s="17"/>
      <c r="RG2" s="17"/>
      <c r="RH2" s="17"/>
      <c r="RI2" s="17"/>
      <c r="RJ2" s="17"/>
      <c r="RK2" s="17"/>
      <c r="RL2" s="17"/>
      <c r="RM2" s="17"/>
      <c r="RN2" s="17"/>
      <c r="RO2" s="17"/>
      <c r="RP2" s="17"/>
      <c r="RQ2" s="17"/>
      <c r="RR2" s="17"/>
      <c r="RS2" s="17"/>
      <c r="RT2" s="17"/>
      <c r="RU2" s="17"/>
      <c r="RV2" s="17"/>
      <c r="RW2" s="17"/>
      <c r="RX2" s="17"/>
      <c r="RY2" s="17"/>
      <c r="RZ2" s="17"/>
      <c r="SA2" s="17"/>
      <c r="SB2" s="17"/>
      <c r="SC2" s="17"/>
      <c r="SD2" s="17"/>
      <c r="SE2" s="17"/>
      <c r="SF2" s="17"/>
      <c r="SG2" s="17"/>
      <c r="SH2" s="17"/>
      <c r="SI2" s="17"/>
      <c r="SJ2" s="17"/>
      <c r="SK2" s="17"/>
      <c r="SL2" s="17"/>
      <c r="SM2" s="17"/>
      <c r="SN2" s="17"/>
      <c r="SO2" s="17"/>
      <c r="SP2" s="17"/>
      <c r="SQ2" s="17"/>
      <c r="SR2" s="17"/>
      <c r="SS2" s="17"/>
      <c r="ST2" s="17"/>
      <c r="SU2" s="17"/>
      <c r="SV2" s="17"/>
      <c r="SW2" s="17"/>
      <c r="SX2" s="17"/>
      <c r="SY2" s="17"/>
      <c r="SZ2" s="17"/>
      <c r="TA2" s="17"/>
      <c r="TB2" s="17"/>
      <c r="TC2" s="17"/>
      <c r="TD2" s="17"/>
      <c r="TE2" s="17"/>
      <c r="TF2" s="17"/>
      <c r="TG2" s="17"/>
      <c r="TH2" s="17"/>
      <c r="TI2" s="17"/>
      <c r="TJ2" s="17"/>
      <c r="TK2" s="17"/>
      <c r="TL2" s="17"/>
      <c r="TM2" s="17"/>
      <c r="TN2" s="17"/>
      <c r="TO2" s="17"/>
      <c r="TP2" s="17"/>
      <c r="TQ2" s="17"/>
      <c r="TR2" s="17"/>
      <c r="TS2" s="17"/>
      <c r="TT2" s="17"/>
      <c r="TU2" s="17"/>
      <c r="TV2" s="17"/>
      <c r="TW2" s="17"/>
      <c r="TX2" s="17"/>
      <c r="TY2" s="17"/>
      <c r="TZ2" s="17"/>
      <c r="UA2" s="17"/>
      <c r="UB2" s="17"/>
      <c r="UC2" s="17"/>
      <c r="UD2" s="17"/>
      <c r="UE2" s="17"/>
      <c r="UF2" s="17"/>
      <c r="UG2" s="17"/>
      <c r="UH2" s="17"/>
      <c r="UI2" s="17"/>
      <c r="UJ2" s="17"/>
      <c r="UK2" s="17"/>
      <c r="UL2" s="17"/>
      <c r="UM2" s="17"/>
      <c r="UN2" s="17"/>
      <c r="UO2" s="17"/>
      <c r="UP2" s="17"/>
      <c r="UQ2" s="17"/>
      <c r="UR2" s="17"/>
      <c r="US2" s="17"/>
      <c r="UT2" s="17"/>
      <c r="UU2" s="17"/>
      <c r="UV2" s="17"/>
      <c r="UW2" s="17"/>
      <c r="UX2" s="17"/>
      <c r="UY2" s="17"/>
      <c r="UZ2" s="17"/>
      <c r="VA2" s="17"/>
      <c r="VB2" s="17"/>
      <c r="VC2" s="17"/>
      <c r="VD2" s="17"/>
      <c r="VE2" s="17"/>
      <c r="VF2" s="17"/>
      <c r="VG2" s="17"/>
      <c r="VH2" s="17"/>
      <c r="VI2" s="17"/>
      <c r="VJ2" s="17"/>
      <c r="VK2" s="17"/>
      <c r="VL2" s="17"/>
      <c r="VM2" s="17"/>
      <c r="VN2" s="17"/>
      <c r="VO2" s="17"/>
      <c r="VP2" s="17"/>
      <c r="VQ2" s="17"/>
      <c r="VR2" s="17"/>
      <c r="VS2" s="17"/>
      <c r="VT2" s="17"/>
      <c r="VU2" s="17"/>
      <c r="VV2" s="17"/>
      <c r="VW2" s="17"/>
      <c r="VX2" s="17"/>
      <c r="VY2" s="17"/>
      <c r="VZ2" s="17"/>
      <c r="WA2" s="17"/>
      <c r="WB2" s="17"/>
      <c r="WC2" s="17"/>
      <c r="WD2" s="17"/>
      <c r="WE2" s="17"/>
      <c r="WF2" s="17"/>
      <c r="WG2" s="17"/>
      <c r="WH2" s="17"/>
      <c r="WI2" s="17"/>
      <c r="WJ2" s="17"/>
      <c r="WK2" s="17"/>
      <c r="WL2" s="17"/>
      <c r="WM2" s="17"/>
      <c r="WN2" s="17"/>
      <c r="WO2" s="17"/>
      <c r="WP2" s="17"/>
      <c r="WQ2" s="17"/>
      <c r="WR2" s="17"/>
      <c r="WS2" s="17"/>
      <c r="WT2" s="17"/>
      <c r="WU2" s="17"/>
      <c r="WV2" s="17"/>
      <c r="WW2" s="17"/>
      <c r="WX2" s="17"/>
      <c r="WY2" s="17"/>
      <c r="WZ2" s="17"/>
      <c r="XA2" s="17"/>
      <c r="XB2" s="17"/>
      <c r="XC2" s="17"/>
      <c r="XD2" s="17"/>
      <c r="XE2" s="17"/>
      <c r="XF2" s="17"/>
      <c r="XG2" s="17"/>
      <c r="XH2" s="17"/>
      <c r="XI2" s="17"/>
      <c r="XJ2" s="17"/>
      <c r="XK2" s="17"/>
      <c r="XL2" s="17"/>
      <c r="XM2" s="17"/>
      <c r="XN2" s="17"/>
      <c r="XO2" s="17"/>
      <c r="XP2" s="17"/>
      <c r="XQ2" s="17"/>
      <c r="XR2" s="17"/>
      <c r="XS2" s="17"/>
      <c r="XT2" s="17"/>
      <c r="XU2" s="17"/>
      <c r="XV2" s="17"/>
      <c r="XW2" s="17"/>
      <c r="XX2" s="17"/>
      <c r="XY2" s="17"/>
      <c r="XZ2" s="17"/>
      <c r="YA2" s="17"/>
      <c r="YB2" s="17"/>
      <c r="YC2" s="17"/>
      <c r="YD2" s="17"/>
      <c r="YE2" s="17"/>
      <c r="YF2" s="17"/>
      <c r="YG2" s="17"/>
      <c r="YH2" s="17"/>
      <c r="YI2" s="17"/>
      <c r="YJ2" s="17"/>
      <c r="YK2" s="17"/>
      <c r="YL2" s="17"/>
      <c r="YM2" s="17"/>
      <c r="YN2" s="17"/>
      <c r="YO2" s="17"/>
      <c r="YP2" s="17"/>
      <c r="YQ2" s="17"/>
      <c r="YR2" s="17"/>
      <c r="YS2" s="17"/>
      <c r="YT2" s="17"/>
      <c r="YU2" s="17"/>
      <c r="YV2" s="17"/>
      <c r="YW2" s="17"/>
      <c r="YX2" s="17"/>
      <c r="YY2" s="17"/>
      <c r="YZ2" s="17"/>
      <c r="ZA2" s="17"/>
      <c r="ZB2" s="17"/>
      <c r="ZC2" s="17"/>
      <c r="ZD2" s="17"/>
      <c r="ZE2" s="17"/>
      <c r="ZF2" s="17"/>
      <c r="ZG2" s="17"/>
      <c r="ZH2" s="17"/>
      <c r="ZI2" s="17"/>
      <c r="ZJ2" s="17"/>
      <c r="ZK2" s="17"/>
      <c r="ZL2" s="17"/>
      <c r="ZM2" s="17"/>
      <c r="ZN2" s="17"/>
      <c r="ZO2" s="17"/>
      <c r="ZP2" s="17"/>
      <c r="ZQ2" s="17"/>
      <c r="ZR2" s="17"/>
      <c r="ZS2" s="17"/>
      <c r="ZT2" s="17"/>
      <c r="ZU2" s="17"/>
      <c r="ZV2" s="17"/>
      <c r="ZW2" s="17"/>
      <c r="ZX2" s="17"/>
      <c r="ZY2" s="17"/>
      <c r="ZZ2" s="17"/>
      <c r="AAA2" s="17"/>
      <c r="AAB2" s="17"/>
      <c r="AAC2" s="17"/>
      <c r="AAD2" s="17"/>
      <c r="AAE2" s="17"/>
      <c r="AAF2" s="17"/>
      <c r="AAG2" s="17"/>
      <c r="AAH2" s="17"/>
      <c r="AAI2" s="17"/>
      <c r="AAJ2" s="17"/>
      <c r="AAK2" s="17"/>
      <c r="AAL2" s="17"/>
      <c r="AAM2" s="17"/>
      <c r="AAN2" s="17"/>
      <c r="AAO2" s="17"/>
      <c r="AAP2" s="17"/>
      <c r="AAQ2" s="17"/>
      <c r="AAR2" s="17"/>
      <c r="AAS2" s="17"/>
      <c r="AAT2" s="17"/>
      <c r="AAU2" s="17"/>
      <c r="AAV2" s="17"/>
      <c r="AAW2" s="17"/>
      <c r="AAX2" s="17"/>
      <c r="AAY2" s="17"/>
      <c r="AAZ2" s="17"/>
      <c r="ABA2" s="17"/>
      <c r="ABB2" s="17"/>
      <c r="ABC2" s="17"/>
      <c r="ABD2" s="17"/>
      <c r="ABE2" s="17"/>
      <c r="ABF2" s="17"/>
      <c r="ABG2" s="17"/>
      <c r="ABH2" s="17"/>
      <c r="ABI2" s="17"/>
      <c r="ABJ2" s="17"/>
      <c r="ABK2" s="17"/>
      <c r="ABL2" s="17"/>
      <c r="ABM2" s="17"/>
      <c r="ABN2" s="17"/>
      <c r="ABO2" s="17"/>
      <c r="ABP2" s="17"/>
      <c r="ABQ2" s="17"/>
      <c r="ABR2" s="17"/>
      <c r="ABS2" s="17"/>
      <c r="ABT2" s="17"/>
      <c r="ABU2" s="17"/>
      <c r="ABV2" s="17"/>
      <c r="ABW2" s="17"/>
      <c r="ABX2" s="17"/>
      <c r="ABY2" s="17"/>
      <c r="ABZ2" s="17"/>
      <c r="ACA2" s="17"/>
      <c r="ACB2" s="17"/>
      <c r="ACC2" s="17"/>
      <c r="ACD2" s="17"/>
      <c r="ACE2" s="17"/>
      <c r="ACF2" s="17"/>
      <c r="ACG2" s="17"/>
      <c r="ACH2" s="17"/>
      <c r="ACI2" s="17"/>
      <c r="ACJ2" s="17"/>
      <c r="ACK2" s="17"/>
      <c r="ACL2" s="17"/>
      <c r="ACM2" s="17"/>
      <c r="ACN2" s="17"/>
      <c r="ACO2" s="17"/>
      <c r="ACP2" s="17"/>
      <c r="ACQ2" s="17"/>
      <c r="ACR2" s="17"/>
      <c r="ACS2" s="17"/>
      <c r="ACT2" s="17"/>
      <c r="ACU2" s="17"/>
      <c r="ACV2" s="17"/>
      <c r="ACW2" s="17"/>
      <c r="ACX2" s="17"/>
      <c r="ACY2" s="17"/>
      <c r="ACZ2" s="17"/>
      <c r="ADA2" s="17"/>
      <c r="ADB2" s="17"/>
      <c r="ADC2" s="17"/>
      <c r="ADD2" s="17"/>
      <c r="ADE2" s="17"/>
      <c r="ADF2" s="17"/>
      <c r="ADG2" s="17"/>
      <c r="ADH2" s="17"/>
      <c r="ADI2" s="17"/>
      <c r="ADJ2" s="17"/>
      <c r="ADK2" s="17"/>
      <c r="ADL2" s="17"/>
      <c r="ADM2" s="17"/>
      <c r="ADN2" s="17"/>
      <c r="ADO2" s="17"/>
      <c r="ADP2" s="17"/>
      <c r="ADQ2" s="17"/>
      <c r="ADR2" s="17"/>
      <c r="ADS2" s="17"/>
      <c r="ADT2" s="17"/>
      <c r="ADU2" s="17"/>
      <c r="ADV2" s="17"/>
      <c r="ADW2" s="17"/>
      <c r="ADX2" s="17"/>
      <c r="ADY2" s="17"/>
      <c r="ADZ2" s="17"/>
      <c r="AEA2" s="17"/>
      <c r="AEB2" s="17"/>
      <c r="AEC2" s="17"/>
      <c r="AED2" s="17"/>
      <c r="AEE2" s="17"/>
      <c r="AEF2" s="17"/>
      <c r="AEG2" s="17"/>
      <c r="AEH2" s="17"/>
      <c r="AEI2" s="17"/>
      <c r="AEJ2" s="17"/>
      <c r="AEK2" s="17"/>
      <c r="AEL2" s="17"/>
      <c r="AEM2" s="17"/>
      <c r="AEN2" s="17"/>
      <c r="AEO2" s="17"/>
      <c r="AEP2" s="17"/>
      <c r="AEQ2" s="17"/>
      <c r="AER2" s="17"/>
      <c r="AES2" s="17"/>
      <c r="AET2" s="17"/>
      <c r="AEU2" s="17"/>
      <c r="AEV2" s="17"/>
      <c r="AEW2" s="17"/>
      <c r="AEX2" s="17"/>
      <c r="AEY2" s="17"/>
      <c r="AEZ2" s="17"/>
      <c r="AFA2" s="17"/>
      <c r="AFB2" s="17"/>
      <c r="AFC2" s="17"/>
      <c r="AFD2" s="17"/>
      <c r="AFE2" s="17"/>
      <c r="AFF2" s="17"/>
      <c r="AFG2" s="17"/>
      <c r="AFH2" s="17"/>
      <c r="AFI2" s="17"/>
      <c r="AFJ2" s="17"/>
      <c r="AFK2" s="17"/>
      <c r="AFL2" s="17"/>
      <c r="AFM2" s="17"/>
      <c r="AFN2" s="17"/>
      <c r="AFO2" s="17"/>
      <c r="AFP2" s="17"/>
      <c r="AFQ2" s="17"/>
      <c r="AFR2" s="17"/>
      <c r="AFS2" s="17"/>
      <c r="AFT2" s="17"/>
      <c r="AFU2" s="17"/>
      <c r="AFV2" s="17"/>
      <c r="AFW2" s="17"/>
      <c r="AFX2" s="17"/>
      <c r="AFY2" s="17"/>
      <c r="AFZ2" s="17"/>
      <c r="AGA2" s="17"/>
      <c r="AGB2" s="17"/>
      <c r="AGC2" s="17"/>
      <c r="AGD2" s="17"/>
      <c r="AGE2" s="17"/>
      <c r="AGF2" s="17"/>
      <c r="AGG2" s="17"/>
      <c r="AGH2" s="17"/>
      <c r="AGI2" s="17"/>
      <c r="AGJ2" s="17"/>
      <c r="AGK2" s="17"/>
      <c r="AGL2" s="17"/>
      <c r="AGM2" s="17"/>
      <c r="AGN2" s="17"/>
      <c r="AGO2" s="17"/>
      <c r="AGP2" s="17"/>
      <c r="AGQ2" s="17"/>
      <c r="AGR2" s="17"/>
      <c r="AGS2" s="17"/>
      <c r="AGT2" s="17"/>
      <c r="AGU2" s="17"/>
      <c r="AGV2" s="17"/>
      <c r="AGW2" s="17"/>
      <c r="AGX2" s="17"/>
      <c r="AGY2" s="17"/>
      <c r="AGZ2" s="17"/>
      <c r="AHA2" s="17"/>
      <c r="AHB2" s="17"/>
      <c r="AHC2" s="17"/>
      <c r="AHD2" s="17"/>
      <c r="AHE2" s="17"/>
      <c r="AHF2" s="17"/>
      <c r="AHG2" s="17"/>
      <c r="AHH2" s="17"/>
      <c r="AHI2" s="17"/>
      <c r="AHJ2" s="17"/>
      <c r="AHK2" s="17"/>
      <c r="AHL2" s="17"/>
      <c r="AHM2" s="17"/>
      <c r="AHN2" s="17"/>
      <c r="AHO2" s="17"/>
      <c r="AHP2" s="17"/>
      <c r="AHQ2" s="17"/>
      <c r="AHR2" s="17"/>
      <c r="AHS2" s="17"/>
      <c r="AHT2" s="17"/>
      <c r="AHU2" s="17"/>
      <c r="AHV2" s="17"/>
      <c r="AHW2" s="17"/>
      <c r="AHX2" s="17"/>
      <c r="AHY2" s="17"/>
      <c r="AHZ2" s="17"/>
      <c r="AIA2" s="17"/>
      <c r="AIB2" s="17"/>
      <c r="AIC2" s="17"/>
      <c r="AID2" s="17"/>
      <c r="AIE2" s="17"/>
      <c r="AIF2" s="17"/>
      <c r="AIG2" s="17"/>
      <c r="AIH2" s="17"/>
      <c r="AII2" s="17"/>
      <c r="AIJ2" s="17"/>
      <c r="AIK2" s="17"/>
      <c r="AIL2" s="17"/>
      <c r="AIM2" s="17"/>
      <c r="AIN2" s="17"/>
      <c r="AIO2" s="17"/>
      <c r="AIP2" s="17"/>
      <c r="AIQ2" s="17"/>
      <c r="AIR2" s="17"/>
      <c r="AIS2" s="17"/>
      <c r="AIT2" s="17"/>
      <c r="AIU2" s="17"/>
      <c r="AIV2" s="17"/>
      <c r="AIW2" s="17"/>
      <c r="AIX2" s="17"/>
      <c r="AIY2" s="17"/>
      <c r="AIZ2" s="17"/>
      <c r="AJA2" s="17"/>
      <c r="AJB2" s="17"/>
      <c r="AJC2" s="17"/>
      <c r="AJD2" s="17"/>
      <c r="AJE2" s="17"/>
      <c r="AJF2" s="17"/>
      <c r="AJG2" s="17"/>
      <c r="AJH2" s="17"/>
      <c r="AJI2" s="17"/>
      <c r="AJJ2" s="17"/>
      <c r="AJK2" s="17"/>
      <c r="AJL2" s="17"/>
      <c r="AJM2" s="17"/>
      <c r="AJN2" s="17"/>
      <c r="AJO2" s="17"/>
      <c r="AJP2" s="17"/>
      <c r="AJQ2" s="17"/>
      <c r="AJR2" s="17"/>
      <c r="AJS2" s="17"/>
      <c r="AJT2" s="17"/>
      <c r="AJU2" s="17"/>
      <c r="AJV2" s="17"/>
      <c r="AJW2" s="17"/>
      <c r="AJX2" s="17"/>
      <c r="AJY2" s="17"/>
      <c r="AJZ2" s="17"/>
      <c r="AKA2" s="17"/>
      <c r="AKB2" s="17"/>
      <c r="AKC2" s="17"/>
      <c r="AKD2" s="17"/>
      <c r="AKE2" s="17"/>
      <c r="AKF2" s="17"/>
      <c r="AKG2" s="17"/>
      <c r="AKH2" s="17"/>
      <c r="AKI2" s="17"/>
      <c r="AKJ2" s="17"/>
      <c r="AKK2" s="17"/>
      <c r="AKL2" s="17"/>
      <c r="AKM2" s="17"/>
      <c r="AKN2" s="17"/>
      <c r="AKO2" s="17"/>
      <c r="AKP2" s="17"/>
      <c r="AKQ2" s="17"/>
      <c r="AKR2" s="17"/>
      <c r="AKS2" s="17"/>
      <c r="AKT2" s="17"/>
      <c r="AKU2" s="17"/>
      <c r="AKV2" s="17"/>
      <c r="AKW2" s="17"/>
      <c r="AKX2" s="17"/>
      <c r="AKY2" s="17"/>
      <c r="AKZ2" s="17"/>
      <c r="ALA2" s="17"/>
      <c r="ALB2" s="17"/>
      <c r="ALC2" s="17"/>
      <c r="ALD2" s="17"/>
      <c r="ALE2" s="17"/>
      <c r="ALF2" s="17"/>
      <c r="ALG2" s="17"/>
      <c r="ALH2" s="17"/>
      <c r="ALI2" s="17"/>
      <c r="ALJ2" s="17"/>
      <c r="ALK2" s="17"/>
      <c r="ALL2" s="17"/>
      <c r="ALM2" s="17"/>
      <c r="ALN2" s="17"/>
      <c r="ALO2" s="17"/>
      <c r="ALP2" s="17"/>
      <c r="ALQ2" s="17"/>
      <c r="ALR2" s="17"/>
      <c r="ALS2" s="17"/>
      <c r="ALT2" s="17"/>
      <c r="ALU2" s="17"/>
      <c r="ALV2" s="17"/>
      <c r="ALW2" s="17"/>
      <c r="ALX2" s="17"/>
      <c r="ALY2" s="17"/>
      <c r="ALZ2" s="17"/>
      <c r="AMA2" s="17"/>
      <c r="AMB2" s="17"/>
    </row>
    <row r="3" spans="1:1016" ht="15">
      <c r="A3" s="24"/>
      <c r="B3" s="25" t="s">
        <v>248</v>
      </c>
      <c r="C3" s="25" t="s">
        <v>250</v>
      </c>
      <c r="D3" s="25" t="s">
        <v>251</v>
      </c>
      <c r="E3" s="25" t="s">
        <v>249</v>
      </c>
      <c r="F3" s="25" t="s">
        <v>4</v>
      </c>
    </row>
    <row r="4" spans="1:1016" ht="28.5">
      <c r="A4" s="136" t="str">
        <f>Synthèse!A9</f>
        <v>Images</v>
      </c>
      <c r="B4" s="12" t="str">
        <f>Synthèse!B9</f>
        <v>1.1</v>
      </c>
      <c r="C4" s="3" t="str">
        <f>Synthèse!C9</f>
        <v>Chaque image porteuse d’information a-t-elle une alternative textuelle ?</v>
      </c>
      <c r="D4" s="12" t="s">
        <v>31</v>
      </c>
      <c r="E4" s="3"/>
      <c r="F4" s="3"/>
      <c r="G4" s="1"/>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row>
    <row r="5" spans="1:1016" ht="42.75">
      <c r="A5" s="123"/>
      <c r="B5" s="12" t="str">
        <f>Synthèse!B10</f>
        <v>1.2</v>
      </c>
      <c r="C5" s="3" t="str">
        <f>Synthèse!C10</f>
        <v>Chaque image de décoration est-elle correctement ignorée par les technologies d’assistance ?</v>
      </c>
      <c r="D5" s="12" t="s">
        <v>31</v>
      </c>
      <c r="E5" s="3"/>
      <c r="F5" s="3"/>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c r="IG5" s="14"/>
      <c r="IH5" s="14"/>
      <c r="II5" s="14"/>
      <c r="IJ5" s="14"/>
      <c r="IK5" s="14"/>
      <c r="IL5" s="14"/>
      <c r="IM5" s="14"/>
      <c r="IN5" s="14"/>
      <c r="IO5" s="14"/>
      <c r="IP5" s="14"/>
      <c r="IQ5" s="14"/>
      <c r="IR5" s="14"/>
      <c r="IS5" s="14"/>
      <c r="IT5" s="14"/>
      <c r="IU5" s="14"/>
      <c r="IV5" s="14"/>
      <c r="IW5" s="14"/>
      <c r="IX5" s="14"/>
      <c r="IY5" s="14"/>
      <c r="IZ5" s="14"/>
      <c r="JA5" s="14"/>
      <c r="JB5" s="14"/>
      <c r="JC5" s="14"/>
      <c r="JD5" s="14"/>
      <c r="JE5" s="14"/>
      <c r="JF5" s="14"/>
      <c r="JG5" s="14"/>
      <c r="JH5" s="14"/>
      <c r="JI5" s="14"/>
      <c r="JJ5" s="14"/>
      <c r="JK5" s="14"/>
      <c r="JL5" s="14"/>
      <c r="JM5" s="14"/>
      <c r="JN5" s="14"/>
      <c r="JO5" s="14"/>
      <c r="JP5" s="14"/>
      <c r="JQ5" s="14"/>
      <c r="JR5" s="14"/>
      <c r="JS5" s="14"/>
      <c r="JT5" s="14"/>
      <c r="JU5" s="14"/>
      <c r="JV5" s="14"/>
      <c r="JW5" s="14"/>
      <c r="JX5" s="14"/>
      <c r="JY5" s="14"/>
      <c r="JZ5" s="14"/>
      <c r="KA5" s="14"/>
      <c r="KB5" s="14"/>
      <c r="KC5" s="14"/>
      <c r="KD5" s="14"/>
      <c r="KE5" s="14"/>
      <c r="KF5" s="14"/>
      <c r="KG5" s="14"/>
      <c r="KH5" s="14"/>
      <c r="KI5" s="14"/>
      <c r="KJ5" s="14"/>
      <c r="KK5" s="14"/>
      <c r="KL5" s="14"/>
      <c r="KM5" s="14"/>
      <c r="KN5" s="14"/>
      <c r="KO5" s="14"/>
      <c r="KP5" s="14"/>
      <c r="KQ5" s="14"/>
      <c r="KR5" s="14"/>
      <c r="KS5" s="14"/>
      <c r="KT5" s="14"/>
      <c r="KU5" s="14"/>
      <c r="KV5" s="14"/>
      <c r="KW5" s="14"/>
      <c r="KX5" s="14"/>
      <c r="KY5" s="14"/>
      <c r="KZ5" s="14"/>
      <c r="LA5" s="14"/>
      <c r="LB5" s="14"/>
      <c r="LC5" s="14"/>
      <c r="LD5" s="14"/>
      <c r="LE5" s="14"/>
      <c r="LF5" s="14"/>
      <c r="LG5" s="14"/>
      <c r="LH5" s="14"/>
      <c r="LI5" s="14"/>
      <c r="LJ5" s="14"/>
      <c r="LK5" s="14"/>
      <c r="LL5" s="14"/>
      <c r="LM5" s="14"/>
      <c r="LN5" s="14"/>
      <c r="LO5" s="14"/>
      <c r="LP5" s="14"/>
      <c r="LQ5" s="14"/>
      <c r="LR5" s="14"/>
      <c r="LS5" s="14"/>
      <c r="LT5" s="14"/>
      <c r="LU5" s="14"/>
      <c r="LV5" s="14"/>
      <c r="LW5" s="14"/>
      <c r="LX5" s="14"/>
      <c r="LY5" s="14"/>
      <c r="LZ5" s="14"/>
      <c r="MA5" s="14"/>
      <c r="MB5" s="14"/>
      <c r="MC5" s="14"/>
      <c r="MD5" s="14"/>
      <c r="ME5" s="14"/>
      <c r="MF5" s="14"/>
      <c r="MG5" s="14"/>
      <c r="MH5" s="14"/>
      <c r="MI5" s="14"/>
      <c r="MJ5" s="14"/>
      <c r="MK5" s="14"/>
      <c r="ML5" s="14"/>
      <c r="MM5" s="14"/>
      <c r="MN5" s="14"/>
      <c r="MO5" s="14"/>
      <c r="MP5" s="14"/>
      <c r="MQ5" s="14"/>
      <c r="MR5" s="14"/>
      <c r="MS5" s="14"/>
      <c r="MT5" s="14"/>
      <c r="MU5" s="14"/>
      <c r="MV5" s="14"/>
      <c r="MW5" s="14"/>
      <c r="MX5" s="14"/>
      <c r="MY5" s="14"/>
      <c r="MZ5" s="14"/>
      <c r="NA5" s="14"/>
      <c r="NB5" s="14"/>
      <c r="NC5" s="14"/>
      <c r="ND5" s="14"/>
      <c r="NE5" s="14"/>
      <c r="NF5" s="14"/>
      <c r="NG5" s="14"/>
      <c r="NH5" s="14"/>
      <c r="NI5" s="14"/>
      <c r="NJ5" s="14"/>
      <c r="NK5" s="14"/>
      <c r="NL5" s="14"/>
      <c r="NM5" s="14"/>
      <c r="NN5" s="14"/>
      <c r="NO5" s="14"/>
      <c r="NP5" s="14"/>
      <c r="NQ5" s="14"/>
      <c r="NR5" s="14"/>
      <c r="NS5" s="14"/>
      <c r="NT5" s="14"/>
      <c r="NU5" s="14"/>
      <c r="NV5" s="14"/>
      <c r="NW5" s="14"/>
      <c r="NX5" s="14"/>
      <c r="NY5" s="14"/>
      <c r="NZ5" s="14"/>
      <c r="OA5" s="14"/>
      <c r="OB5" s="14"/>
      <c r="OC5" s="14"/>
      <c r="OD5" s="14"/>
      <c r="OE5" s="14"/>
      <c r="OF5" s="14"/>
      <c r="OG5" s="14"/>
      <c r="OH5" s="14"/>
      <c r="OI5" s="14"/>
      <c r="OJ5" s="14"/>
      <c r="OK5" s="14"/>
      <c r="OL5" s="14"/>
      <c r="OM5" s="14"/>
      <c r="ON5" s="14"/>
      <c r="OO5" s="14"/>
      <c r="OP5" s="14"/>
      <c r="OQ5" s="14"/>
      <c r="OR5" s="14"/>
      <c r="OS5" s="14"/>
      <c r="OT5" s="14"/>
      <c r="OU5" s="14"/>
      <c r="OV5" s="14"/>
      <c r="OW5" s="14"/>
      <c r="OX5" s="14"/>
      <c r="OY5" s="14"/>
      <c r="OZ5" s="14"/>
      <c r="PA5" s="14"/>
      <c r="PB5" s="14"/>
      <c r="PC5" s="14"/>
      <c r="PD5" s="14"/>
      <c r="PE5" s="14"/>
      <c r="PF5" s="14"/>
      <c r="PG5" s="14"/>
      <c r="PH5" s="14"/>
      <c r="PI5" s="14"/>
      <c r="PJ5" s="14"/>
      <c r="PK5" s="14"/>
      <c r="PL5" s="14"/>
      <c r="PM5" s="14"/>
      <c r="PN5" s="14"/>
      <c r="PO5" s="14"/>
      <c r="PP5" s="14"/>
      <c r="PQ5" s="14"/>
      <c r="PR5" s="14"/>
      <c r="PS5" s="14"/>
      <c r="PT5" s="14"/>
      <c r="PU5" s="14"/>
      <c r="PV5" s="14"/>
      <c r="PW5" s="14"/>
      <c r="PX5" s="14"/>
      <c r="PY5" s="14"/>
      <c r="PZ5" s="14"/>
      <c r="QA5" s="14"/>
      <c r="QB5" s="14"/>
      <c r="QC5" s="14"/>
      <c r="QD5" s="14"/>
      <c r="QE5" s="14"/>
      <c r="QF5" s="14"/>
      <c r="QG5" s="14"/>
      <c r="QH5" s="14"/>
      <c r="QI5" s="14"/>
      <c r="QJ5" s="14"/>
      <c r="QK5" s="14"/>
      <c r="QL5" s="14"/>
      <c r="QM5" s="14"/>
      <c r="QN5" s="14"/>
      <c r="QO5" s="14"/>
      <c r="QP5" s="14"/>
      <c r="QQ5" s="14"/>
      <c r="QR5" s="14"/>
      <c r="QS5" s="14"/>
      <c r="QT5" s="14"/>
      <c r="QU5" s="14"/>
      <c r="QV5" s="14"/>
      <c r="QW5" s="14"/>
      <c r="QX5" s="14"/>
      <c r="QY5" s="14"/>
      <c r="QZ5" s="14"/>
      <c r="RA5" s="14"/>
      <c r="RB5" s="14"/>
      <c r="RC5" s="14"/>
      <c r="RD5" s="14"/>
      <c r="RE5" s="14"/>
      <c r="RF5" s="14"/>
      <c r="RG5" s="14"/>
      <c r="RH5" s="14"/>
      <c r="RI5" s="14"/>
      <c r="RJ5" s="14"/>
      <c r="RK5" s="14"/>
      <c r="RL5" s="14"/>
      <c r="RM5" s="14"/>
      <c r="RN5" s="14"/>
      <c r="RO5" s="14"/>
      <c r="RP5" s="14"/>
      <c r="RQ5" s="14"/>
      <c r="RR5" s="14"/>
      <c r="RS5" s="14"/>
      <c r="RT5" s="14"/>
      <c r="RU5" s="14"/>
      <c r="RV5" s="14"/>
      <c r="RW5" s="14"/>
      <c r="RX5" s="14"/>
      <c r="RY5" s="14"/>
      <c r="RZ5" s="14"/>
      <c r="SA5" s="14"/>
      <c r="SB5" s="14"/>
      <c r="SC5" s="14"/>
      <c r="SD5" s="14"/>
      <c r="SE5" s="14"/>
      <c r="SF5" s="14"/>
      <c r="SG5" s="14"/>
      <c r="SH5" s="14"/>
      <c r="SI5" s="14"/>
      <c r="SJ5" s="14"/>
      <c r="SK5" s="14"/>
      <c r="SL5" s="14"/>
      <c r="SM5" s="14"/>
      <c r="SN5" s="14"/>
      <c r="SO5" s="14"/>
      <c r="SP5" s="14"/>
      <c r="SQ5" s="14"/>
      <c r="SR5" s="14"/>
      <c r="SS5" s="14"/>
      <c r="ST5" s="14"/>
      <c r="SU5" s="14"/>
      <c r="SV5" s="14"/>
      <c r="SW5" s="14"/>
      <c r="SX5" s="14"/>
      <c r="SY5" s="14"/>
      <c r="SZ5" s="14"/>
      <c r="TA5" s="14"/>
      <c r="TB5" s="14"/>
      <c r="TC5" s="14"/>
      <c r="TD5" s="14"/>
      <c r="TE5" s="14"/>
      <c r="TF5" s="14"/>
      <c r="TG5" s="14"/>
      <c r="TH5" s="14"/>
      <c r="TI5" s="14"/>
      <c r="TJ5" s="14"/>
      <c r="TK5" s="14"/>
      <c r="TL5" s="14"/>
      <c r="TM5" s="14"/>
      <c r="TN5" s="14"/>
      <c r="TO5" s="14"/>
      <c r="TP5" s="14"/>
      <c r="TQ5" s="14"/>
      <c r="TR5" s="14"/>
      <c r="TS5" s="14"/>
      <c r="TT5" s="14"/>
      <c r="TU5" s="14"/>
      <c r="TV5" s="14"/>
      <c r="TW5" s="14"/>
      <c r="TX5" s="14"/>
      <c r="TY5" s="14"/>
      <c r="TZ5" s="14"/>
      <c r="UA5" s="14"/>
      <c r="UB5" s="14"/>
      <c r="UC5" s="14"/>
      <c r="UD5" s="14"/>
      <c r="UE5" s="14"/>
      <c r="UF5" s="14"/>
      <c r="UG5" s="14"/>
      <c r="UH5" s="14"/>
      <c r="UI5" s="14"/>
      <c r="UJ5" s="14"/>
      <c r="UK5" s="14"/>
      <c r="UL5" s="14"/>
      <c r="UM5" s="14"/>
      <c r="UN5" s="14"/>
      <c r="UO5" s="14"/>
      <c r="UP5" s="14"/>
      <c r="UQ5" s="14"/>
      <c r="UR5" s="14"/>
      <c r="US5" s="14"/>
      <c r="UT5" s="14"/>
      <c r="UU5" s="14"/>
      <c r="UV5" s="14"/>
      <c r="UW5" s="14"/>
      <c r="UX5" s="14"/>
      <c r="UY5" s="14"/>
      <c r="UZ5" s="14"/>
      <c r="VA5" s="14"/>
      <c r="VB5" s="14"/>
      <c r="VC5" s="14"/>
      <c r="VD5" s="14"/>
      <c r="VE5" s="14"/>
      <c r="VF5" s="14"/>
      <c r="VG5" s="14"/>
      <c r="VH5" s="14"/>
      <c r="VI5" s="14"/>
      <c r="VJ5" s="14"/>
      <c r="VK5" s="14"/>
      <c r="VL5" s="14"/>
      <c r="VM5" s="14"/>
      <c r="VN5" s="14"/>
      <c r="VO5" s="14"/>
      <c r="VP5" s="14"/>
      <c r="VQ5" s="14"/>
      <c r="VR5" s="14"/>
      <c r="VS5" s="14"/>
      <c r="VT5" s="14"/>
      <c r="VU5" s="14"/>
      <c r="VV5" s="14"/>
      <c r="VW5" s="14"/>
      <c r="VX5" s="14"/>
      <c r="VY5" s="14"/>
      <c r="VZ5" s="14"/>
      <c r="WA5" s="14"/>
      <c r="WB5" s="14"/>
      <c r="WC5" s="14"/>
      <c r="WD5" s="14"/>
      <c r="WE5" s="14"/>
      <c r="WF5" s="14"/>
      <c r="WG5" s="14"/>
      <c r="WH5" s="14"/>
      <c r="WI5" s="14"/>
      <c r="WJ5" s="14"/>
      <c r="WK5" s="14"/>
      <c r="WL5" s="14"/>
      <c r="WM5" s="14"/>
      <c r="WN5" s="14"/>
      <c r="WO5" s="14"/>
      <c r="WP5" s="14"/>
      <c r="WQ5" s="14"/>
      <c r="WR5" s="14"/>
      <c r="WS5" s="14"/>
      <c r="WT5" s="14"/>
      <c r="WU5" s="14"/>
      <c r="WV5" s="14"/>
      <c r="WW5" s="14"/>
      <c r="WX5" s="14"/>
      <c r="WY5" s="14"/>
      <c r="WZ5" s="14"/>
      <c r="XA5" s="14"/>
      <c r="XB5" s="14"/>
      <c r="XC5" s="14"/>
      <c r="XD5" s="14"/>
      <c r="XE5" s="14"/>
      <c r="XF5" s="14"/>
      <c r="XG5" s="14"/>
      <c r="XH5" s="14"/>
      <c r="XI5" s="14"/>
      <c r="XJ5" s="14"/>
      <c r="XK5" s="14"/>
      <c r="XL5" s="14"/>
      <c r="XM5" s="14"/>
      <c r="XN5" s="14"/>
      <c r="XO5" s="14"/>
      <c r="XP5" s="14"/>
      <c r="XQ5" s="14"/>
      <c r="XR5" s="14"/>
      <c r="XS5" s="14"/>
      <c r="XT5" s="14"/>
      <c r="XU5" s="14"/>
      <c r="XV5" s="14"/>
      <c r="XW5" s="14"/>
      <c r="XX5" s="14"/>
      <c r="XY5" s="14"/>
      <c r="XZ5" s="14"/>
      <c r="YA5" s="14"/>
      <c r="YB5" s="14"/>
      <c r="YC5" s="14"/>
      <c r="YD5" s="14"/>
      <c r="YE5" s="14"/>
      <c r="YF5" s="14"/>
      <c r="YG5" s="14"/>
      <c r="YH5" s="14"/>
      <c r="YI5" s="14"/>
      <c r="YJ5" s="14"/>
      <c r="YK5" s="14"/>
      <c r="YL5" s="14"/>
      <c r="YM5" s="14"/>
      <c r="YN5" s="14"/>
      <c r="YO5" s="14"/>
      <c r="YP5" s="14"/>
      <c r="YQ5" s="14"/>
      <c r="YR5" s="14"/>
      <c r="YS5" s="14"/>
      <c r="YT5" s="14"/>
      <c r="YU5" s="14"/>
      <c r="YV5" s="14"/>
      <c r="YW5" s="14"/>
      <c r="YX5" s="14"/>
      <c r="YY5" s="14"/>
      <c r="YZ5" s="14"/>
      <c r="ZA5" s="14"/>
      <c r="ZB5" s="14"/>
      <c r="ZC5" s="14"/>
      <c r="ZD5" s="14"/>
      <c r="ZE5" s="14"/>
      <c r="ZF5" s="14"/>
      <c r="ZG5" s="14"/>
      <c r="ZH5" s="14"/>
      <c r="ZI5" s="14"/>
      <c r="ZJ5" s="14"/>
      <c r="ZK5" s="14"/>
      <c r="ZL5" s="14"/>
      <c r="ZM5" s="14"/>
      <c r="ZN5" s="14"/>
      <c r="ZO5" s="14"/>
      <c r="ZP5" s="14"/>
      <c r="ZQ5" s="14"/>
      <c r="ZR5" s="14"/>
      <c r="ZS5" s="14"/>
      <c r="ZT5" s="14"/>
      <c r="ZU5" s="14"/>
      <c r="ZV5" s="14"/>
      <c r="ZW5" s="14"/>
      <c r="ZX5" s="14"/>
      <c r="ZY5" s="14"/>
      <c r="ZZ5" s="14"/>
      <c r="AAA5" s="14"/>
      <c r="AAB5" s="14"/>
      <c r="AAC5" s="14"/>
      <c r="AAD5" s="14"/>
      <c r="AAE5" s="14"/>
      <c r="AAF5" s="14"/>
      <c r="AAG5" s="14"/>
      <c r="AAH5" s="14"/>
      <c r="AAI5" s="14"/>
      <c r="AAJ5" s="14"/>
      <c r="AAK5" s="14"/>
      <c r="AAL5" s="14"/>
      <c r="AAM5" s="14"/>
      <c r="AAN5" s="14"/>
      <c r="AAO5" s="14"/>
      <c r="AAP5" s="14"/>
      <c r="AAQ5" s="14"/>
      <c r="AAR5" s="14"/>
      <c r="AAS5" s="14"/>
      <c r="AAT5" s="14"/>
      <c r="AAU5" s="14"/>
      <c r="AAV5" s="14"/>
      <c r="AAW5" s="14"/>
      <c r="AAX5" s="14"/>
      <c r="AAY5" s="14"/>
      <c r="AAZ5" s="14"/>
      <c r="ABA5" s="14"/>
      <c r="ABB5" s="14"/>
      <c r="ABC5" s="14"/>
      <c r="ABD5" s="14"/>
      <c r="ABE5" s="14"/>
      <c r="ABF5" s="14"/>
      <c r="ABG5" s="14"/>
      <c r="ABH5" s="14"/>
      <c r="ABI5" s="14"/>
      <c r="ABJ5" s="14"/>
      <c r="ABK5" s="14"/>
      <c r="ABL5" s="14"/>
      <c r="ABM5" s="14"/>
      <c r="ABN5" s="14"/>
      <c r="ABO5" s="14"/>
      <c r="ABP5" s="14"/>
      <c r="ABQ5" s="14"/>
      <c r="ABR5" s="14"/>
      <c r="ABS5" s="14"/>
      <c r="ABT5" s="14"/>
      <c r="ABU5" s="14"/>
      <c r="ABV5" s="14"/>
      <c r="ABW5" s="14"/>
      <c r="ABX5" s="14"/>
      <c r="ABY5" s="14"/>
      <c r="ABZ5" s="14"/>
      <c r="ACA5" s="14"/>
      <c r="ACB5" s="14"/>
      <c r="ACC5" s="14"/>
      <c r="ACD5" s="14"/>
      <c r="ACE5" s="14"/>
      <c r="ACF5" s="14"/>
      <c r="ACG5" s="14"/>
      <c r="ACH5" s="14"/>
      <c r="ACI5" s="14"/>
      <c r="ACJ5" s="14"/>
      <c r="ACK5" s="14"/>
      <c r="ACL5" s="14"/>
      <c r="ACM5" s="14"/>
      <c r="ACN5" s="14"/>
      <c r="ACO5" s="14"/>
      <c r="ACP5" s="14"/>
      <c r="ACQ5" s="14"/>
      <c r="ACR5" s="14"/>
      <c r="ACS5" s="14"/>
      <c r="ACT5" s="14"/>
      <c r="ACU5" s="14"/>
      <c r="ACV5" s="14"/>
      <c r="ACW5" s="14"/>
      <c r="ACX5" s="14"/>
      <c r="ACY5" s="14"/>
      <c r="ACZ5" s="14"/>
      <c r="ADA5" s="14"/>
      <c r="ADB5" s="14"/>
      <c r="ADC5" s="14"/>
      <c r="ADD5" s="14"/>
      <c r="ADE5" s="14"/>
      <c r="ADF5" s="14"/>
      <c r="ADG5" s="14"/>
      <c r="ADH5" s="14"/>
      <c r="ADI5" s="14"/>
      <c r="ADJ5" s="14"/>
      <c r="ADK5" s="14"/>
      <c r="ADL5" s="14"/>
      <c r="ADM5" s="14"/>
      <c r="ADN5" s="14"/>
      <c r="ADO5" s="14"/>
      <c r="ADP5" s="14"/>
      <c r="ADQ5" s="14"/>
      <c r="ADR5" s="14"/>
      <c r="ADS5" s="14"/>
      <c r="ADT5" s="14"/>
      <c r="ADU5" s="14"/>
      <c r="ADV5" s="14"/>
      <c r="ADW5" s="14"/>
      <c r="ADX5" s="14"/>
      <c r="ADY5" s="14"/>
      <c r="ADZ5" s="14"/>
      <c r="AEA5" s="14"/>
      <c r="AEB5" s="14"/>
      <c r="AEC5" s="14"/>
      <c r="AED5" s="14"/>
      <c r="AEE5" s="14"/>
      <c r="AEF5" s="14"/>
      <c r="AEG5" s="14"/>
      <c r="AEH5" s="14"/>
      <c r="AEI5" s="14"/>
      <c r="AEJ5" s="14"/>
      <c r="AEK5" s="14"/>
      <c r="AEL5" s="14"/>
      <c r="AEM5" s="14"/>
      <c r="AEN5" s="14"/>
      <c r="AEO5" s="14"/>
      <c r="AEP5" s="14"/>
      <c r="AEQ5" s="14"/>
      <c r="AER5" s="14"/>
      <c r="AES5" s="14"/>
      <c r="AET5" s="14"/>
      <c r="AEU5" s="14"/>
      <c r="AEV5" s="14"/>
      <c r="AEW5" s="14"/>
      <c r="AEX5" s="14"/>
      <c r="AEY5" s="14"/>
      <c r="AEZ5" s="14"/>
      <c r="AFA5" s="14"/>
      <c r="AFB5" s="14"/>
      <c r="AFC5" s="14"/>
      <c r="AFD5" s="14"/>
      <c r="AFE5" s="14"/>
      <c r="AFF5" s="14"/>
      <c r="AFG5" s="14"/>
      <c r="AFH5" s="14"/>
      <c r="AFI5" s="14"/>
      <c r="AFJ5" s="14"/>
      <c r="AFK5" s="14"/>
      <c r="AFL5" s="14"/>
      <c r="AFM5" s="14"/>
      <c r="AFN5" s="14"/>
      <c r="AFO5" s="14"/>
      <c r="AFP5" s="14"/>
      <c r="AFQ5" s="14"/>
      <c r="AFR5" s="14"/>
      <c r="AFS5" s="14"/>
      <c r="AFT5" s="14"/>
      <c r="AFU5" s="14"/>
      <c r="AFV5" s="14"/>
      <c r="AFW5" s="14"/>
      <c r="AFX5" s="14"/>
      <c r="AFY5" s="14"/>
      <c r="AFZ5" s="14"/>
      <c r="AGA5" s="14"/>
      <c r="AGB5" s="14"/>
      <c r="AGC5" s="14"/>
      <c r="AGD5" s="14"/>
      <c r="AGE5" s="14"/>
      <c r="AGF5" s="14"/>
      <c r="AGG5" s="14"/>
      <c r="AGH5" s="14"/>
      <c r="AGI5" s="14"/>
      <c r="AGJ5" s="14"/>
      <c r="AGK5" s="14"/>
      <c r="AGL5" s="14"/>
      <c r="AGM5" s="14"/>
      <c r="AGN5" s="14"/>
      <c r="AGO5" s="14"/>
      <c r="AGP5" s="14"/>
      <c r="AGQ5" s="14"/>
      <c r="AGR5" s="14"/>
      <c r="AGS5" s="14"/>
      <c r="AGT5" s="14"/>
      <c r="AGU5" s="14"/>
      <c r="AGV5" s="14"/>
      <c r="AGW5" s="14"/>
      <c r="AGX5" s="14"/>
      <c r="AGY5" s="14"/>
      <c r="AGZ5" s="14"/>
      <c r="AHA5" s="14"/>
      <c r="AHB5" s="14"/>
      <c r="AHC5" s="14"/>
      <c r="AHD5" s="14"/>
      <c r="AHE5" s="14"/>
      <c r="AHF5" s="14"/>
      <c r="AHG5" s="14"/>
      <c r="AHH5" s="14"/>
      <c r="AHI5" s="14"/>
      <c r="AHJ5" s="14"/>
      <c r="AHK5" s="14"/>
      <c r="AHL5" s="14"/>
      <c r="AHM5" s="14"/>
      <c r="AHN5" s="14"/>
      <c r="AHO5" s="14"/>
      <c r="AHP5" s="14"/>
      <c r="AHQ5" s="14"/>
      <c r="AHR5" s="14"/>
      <c r="AHS5" s="14"/>
      <c r="AHT5" s="14"/>
      <c r="AHU5" s="14"/>
      <c r="AHV5" s="14"/>
      <c r="AHW5" s="14"/>
      <c r="AHX5" s="14"/>
      <c r="AHY5" s="14"/>
      <c r="AHZ5" s="14"/>
      <c r="AIA5" s="14"/>
      <c r="AIB5" s="14"/>
      <c r="AIC5" s="14"/>
      <c r="AID5" s="14"/>
      <c r="AIE5" s="14"/>
      <c r="AIF5" s="14"/>
      <c r="AIG5" s="14"/>
      <c r="AIH5" s="14"/>
      <c r="AII5" s="14"/>
      <c r="AIJ5" s="14"/>
      <c r="AIK5" s="14"/>
      <c r="AIL5" s="14"/>
      <c r="AIM5" s="14"/>
      <c r="AIN5" s="14"/>
      <c r="AIO5" s="14"/>
      <c r="AIP5" s="14"/>
      <c r="AIQ5" s="14"/>
      <c r="AIR5" s="14"/>
      <c r="AIS5" s="14"/>
      <c r="AIT5" s="14"/>
      <c r="AIU5" s="14"/>
      <c r="AIV5" s="14"/>
      <c r="AIW5" s="14"/>
      <c r="AIX5" s="14"/>
      <c r="AIY5" s="14"/>
      <c r="AIZ5" s="14"/>
      <c r="AJA5" s="14"/>
      <c r="AJB5" s="14"/>
      <c r="AJC5" s="14"/>
      <c r="AJD5" s="14"/>
      <c r="AJE5" s="14"/>
      <c r="AJF5" s="14"/>
      <c r="AJG5" s="14"/>
      <c r="AJH5" s="14"/>
      <c r="AJI5" s="14"/>
      <c r="AJJ5" s="14"/>
      <c r="AJK5" s="14"/>
      <c r="AJL5" s="14"/>
      <c r="AJM5" s="14"/>
      <c r="AJN5" s="14"/>
      <c r="AJO5" s="14"/>
      <c r="AJP5" s="14"/>
      <c r="AJQ5" s="14"/>
      <c r="AJR5" s="14"/>
      <c r="AJS5" s="14"/>
      <c r="AJT5" s="14"/>
      <c r="AJU5" s="14"/>
      <c r="AJV5" s="14"/>
      <c r="AJW5" s="14"/>
      <c r="AJX5" s="14"/>
      <c r="AJY5" s="14"/>
      <c r="AJZ5" s="14"/>
      <c r="AKA5" s="14"/>
      <c r="AKB5" s="14"/>
      <c r="AKC5" s="14"/>
      <c r="AKD5" s="14"/>
      <c r="AKE5" s="14"/>
      <c r="AKF5" s="14"/>
      <c r="AKG5" s="14"/>
      <c r="AKH5" s="14"/>
      <c r="AKI5" s="14"/>
      <c r="AKJ5" s="14"/>
      <c r="AKK5" s="14"/>
      <c r="AKL5" s="14"/>
      <c r="AKM5" s="14"/>
      <c r="AKN5" s="14"/>
      <c r="AKO5" s="14"/>
      <c r="AKP5" s="14"/>
      <c r="AKQ5" s="14"/>
      <c r="AKR5" s="14"/>
      <c r="AKS5" s="14"/>
      <c r="AKT5" s="14"/>
      <c r="AKU5" s="14"/>
      <c r="AKV5" s="14"/>
      <c r="AKW5" s="14"/>
      <c r="AKX5" s="14"/>
      <c r="AKY5" s="14"/>
      <c r="AKZ5" s="14"/>
      <c r="ALA5" s="14"/>
      <c r="ALB5" s="14"/>
      <c r="ALC5" s="14"/>
      <c r="ALD5" s="14"/>
      <c r="ALE5" s="14"/>
      <c r="ALF5" s="14"/>
      <c r="ALG5" s="14"/>
      <c r="ALH5" s="14"/>
      <c r="ALI5" s="14"/>
      <c r="ALJ5" s="14"/>
      <c r="ALK5" s="14"/>
      <c r="ALL5" s="14"/>
      <c r="ALM5" s="14"/>
      <c r="ALN5" s="14"/>
      <c r="ALO5" s="14"/>
      <c r="ALP5" s="14"/>
      <c r="ALQ5" s="14"/>
      <c r="ALR5" s="14"/>
      <c r="ALS5" s="14"/>
      <c r="ALT5" s="14"/>
      <c r="ALU5" s="14"/>
      <c r="ALV5" s="14"/>
      <c r="ALW5" s="14"/>
      <c r="ALX5" s="14"/>
      <c r="ALY5" s="14"/>
      <c r="ALZ5" s="14"/>
      <c r="AMA5" s="14"/>
      <c r="AMB5" s="14"/>
    </row>
    <row r="6" spans="1:1016" ht="42.75">
      <c r="A6" s="123"/>
      <c r="B6" s="12" t="str">
        <f>Synthèse!B11</f>
        <v>1.3</v>
      </c>
      <c r="C6" s="3" t="str">
        <f>Synthèse!C11</f>
        <v>Pour chaque image porteuse d'information ayant une alternative textuelle, cette alternative est-elle pertinente (hors cas particuliers) ?</v>
      </c>
      <c r="D6" s="12" t="s">
        <v>31</v>
      </c>
      <c r="E6" s="3"/>
      <c r="F6" s="3"/>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c r="IT6" s="14"/>
      <c r="IU6" s="14"/>
      <c r="IV6" s="14"/>
      <c r="IW6" s="14"/>
      <c r="IX6" s="14"/>
      <c r="IY6" s="14"/>
      <c r="IZ6" s="14"/>
      <c r="JA6" s="14"/>
      <c r="JB6" s="14"/>
      <c r="JC6" s="14"/>
      <c r="JD6" s="14"/>
      <c r="JE6" s="14"/>
      <c r="JF6" s="14"/>
      <c r="JG6" s="14"/>
      <c r="JH6" s="14"/>
      <c r="JI6" s="14"/>
      <c r="JJ6" s="14"/>
      <c r="JK6" s="14"/>
      <c r="JL6" s="14"/>
      <c r="JM6" s="14"/>
      <c r="JN6" s="14"/>
      <c r="JO6" s="14"/>
      <c r="JP6" s="14"/>
      <c r="JQ6" s="14"/>
      <c r="JR6" s="14"/>
      <c r="JS6" s="14"/>
      <c r="JT6" s="14"/>
      <c r="JU6" s="14"/>
      <c r="JV6" s="14"/>
      <c r="JW6" s="14"/>
      <c r="JX6" s="14"/>
      <c r="JY6" s="14"/>
      <c r="JZ6" s="14"/>
      <c r="KA6" s="14"/>
      <c r="KB6" s="14"/>
      <c r="KC6" s="14"/>
      <c r="KD6" s="14"/>
      <c r="KE6" s="14"/>
      <c r="KF6" s="14"/>
      <c r="KG6" s="14"/>
      <c r="KH6" s="14"/>
      <c r="KI6" s="14"/>
      <c r="KJ6" s="14"/>
      <c r="KK6" s="14"/>
      <c r="KL6" s="14"/>
      <c r="KM6" s="14"/>
      <c r="KN6" s="14"/>
      <c r="KO6" s="14"/>
      <c r="KP6" s="14"/>
      <c r="KQ6" s="14"/>
      <c r="KR6" s="14"/>
      <c r="KS6" s="14"/>
      <c r="KT6" s="14"/>
      <c r="KU6" s="14"/>
      <c r="KV6" s="14"/>
      <c r="KW6" s="14"/>
      <c r="KX6" s="14"/>
      <c r="KY6" s="14"/>
      <c r="KZ6" s="14"/>
      <c r="LA6" s="14"/>
      <c r="LB6" s="14"/>
      <c r="LC6" s="14"/>
      <c r="LD6" s="14"/>
      <c r="LE6" s="14"/>
      <c r="LF6" s="14"/>
      <c r="LG6" s="14"/>
      <c r="LH6" s="14"/>
      <c r="LI6" s="14"/>
      <c r="LJ6" s="14"/>
      <c r="LK6" s="14"/>
      <c r="LL6" s="14"/>
      <c r="LM6" s="14"/>
      <c r="LN6" s="14"/>
      <c r="LO6" s="14"/>
      <c r="LP6" s="14"/>
      <c r="LQ6" s="14"/>
      <c r="LR6" s="14"/>
      <c r="LS6" s="14"/>
      <c r="LT6" s="14"/>
      <c r="LU6" s="14"/>
      <c r="LV6" s="14"/>
      <c r="LW6" s="14"/>
      <c r="LX6" s="14"/>
      <c r="LY6" s="14"/>
      <c r="LZ6" s="14"/>
      <c r="MA6" s="14"/>
      <c r="MB6" s="14"/>
      <c r="MC6" s="14"/>
      <c r="MD6" s="14"/>
      <c r="ME6" s="14"/>
      <c r="MF6" s="14"/>
      <c r="MG6" s="14"/>
      <c r="MH6" s="14"/>
      <c r="MI6" s="14"/>
      <c r="MJ6" s="14"/>
      <c r="MK6" s="14"/>
      <c r="ML6" s="14"/>
      <c r="MM6" s="14"/>
      <c r="MN6" s="14"/>
      <c r="MO6" s="14"/>
      <c r="MP6" s="14"/>
      <c r="MQ6" s="14"/>
      <c r="MR6" s="14"/>
      <c r="MS6" s="14"/>
      <c r="MT6" s="14"/>
      <c r="MU6" s="14"/>
      <c r="MV6" s="14"/>
      <c r="MW6" s="14"/>
      <c r="MX6" s="14"/>
      <c r="MY6" s="14"/>
      <c r="MZ6" s="14"/>
      <c r="NA6" s="14"/>
      <c r="NB6" s="14"/>
      <c r="NC6" s="14"/>
      <c r="ND6" s="14"/>
      <c r="NE6" s="14"/>
      <c r="NF6" s="14"/>
      <c r="NG6" s="14"/>
      <c r="NH6" s="14"/>
      <c r="NI6" s="14"/>
      <c r="NJ6" s="14"/>
      <c r="NK6" s="14"/>
      <c r="NL6" s="14"/>
      <c r="NM6" s="14"/>
      <c r="NN6" s="14"/>
      <c r="NO6" s="14"/>
      <c r="NP6" s="14"/>
      <c r="NQ6" s="14"/>
      <c r="NR6" s="14"/>
      <c r="NS6" s="14"/>
      <c r="NT6" s="14"/>
      <c r="NU6" s="14"/>
      <c r="NV6" s="14"/>
      <c r="NW6" s="14"/>
      <c r="NX6" s="14"/>
      <c r="NY6" s="14"/>
      <c r="NZ6" s="14"/>
      <c r="OA6" s="14"/>
      <c r="OB6" s="14"/>
      <c r="OC6" s="14"/>
      <c r="OD6" s="14"/>
      <c r="OE6" s="14"/>
      <c r="OF6" s="14"/>
      <c r="OG6" s="14"/>
      <c r="OH6" s="14"/>
      <c r="OI6" s="14"/>
      <c r="OJ6" s="14"/>
      <c r="OK6" s="14"/>
      <c r="OL6" s="14"/>
      <c r="OM6" s="14"/>
      <c r="ON6" s="14"/>
      <c r="OO6" s="14"/>
      <c r="OP6" s="14"/>
      <c r="OQ6" s="14"/>
      <c r="OR6" s="14"/>
      <c r="OS6" s="14"/>
      <c r="OT6" s="14"/>
      <c r="OU6" s="14"/>
      <c r="OV6" s="14"/>
      <c r="OW6" s="14"/>
      <c r="OX6" s="14"/>
      <c r="OY6" s="14"/>
      <c r="OZ6" s="14"/>
      <c r="PA6" s="14"/>
      <c r="PB6" s="14"/>
      <c r="PC6" s="14"/>
      <c r="PD6" s="14"/>
      <c r="PE6" s="14"/>
      <c r="PF6" s="14"/>
      <c r="PG6" s="14"/>
      <c r="PH6" s="14"/>
      <c r="PI6" s="14"/>
      <c r="PJ6" s="14"/>
      <c r="PK6" s="14"/>
      <c r="PL6" s="14"/>
      <c r="PM6" s="14"/>
      <c r="PN6" s="14"/>
      <c r="PO6" s="14"/>
      <c r="PP6" s="14"/>
      <c r="PQ6" s="14"/>
      <c r="PR6" s="14"/>
      <c r="PS6" s="14"/>
      <c r="PT6" s="14"/>
      <c r="PU6" s="14"/>
      <c r="PV6" s="14"/>
      <c r="PW6" s="14"/>
      <c r="PX6" s="14"/>
      <c r="PY6" s="14"/>
      <c r="PZ6" s="14"/>
      <c r="QA6" s="14"/>
      <c r="QB6" s="14"/>
      <c r="QC6" s="14"/>
      <c r="QD6" s="14"/>
      <c r="QE6" s="14"/>
      <c r="QF6" s="14"/>
      <c r="QG6" s="14"/>
      <c r="QH6" s="14"/>
      <c r="QI6" s="14"/>
      <c r="QJ6" s="14"/>
      <c r="QK6" s="14"/>
      <c r="QL6" s="14"/>
      <c r="QM6" s="14"/>
      <c r="QN6" s="14"/>
      <c r="QO6" s="14"/>
      <c r="QP6" s="14"/>
      <c r="QQ6" s="14"/>
      <c r="QR6" s="14"/>
      <c r="QS6" s="14"/>
      <c r="QT6" s="14"/>
      <c r="QU6" s="14"/>
      <c r="QV6" s="14"/>
      <c r="QW6" s="14"/>
      <c r="QX6" s="14"/>
      <c r="QY6" s="14"/>
      <c r="QZ6" s="14"/>
      <c r="RA6" s="14"/>
      <c r="RB6" s="14"/>
      <c r="RC6" s="14"/>
      <c r="RD6" s="14"/>
      <c r="RE6" s="14"/>
      <c r="RF6" s="14"/>
      <c r="RG6" s="14"/>
      <c r="RH6" s="14"/>
      <c r="RI6" s="14"/>
      <c r="RJ6" s="14"/>
      <c r="RK6" s="14"/>
      <c r="RL6" s="14"/>
      <c r="RM6" s="14"/>
      <c r="RN6" s="14"/>
      <c r="RO6" s="14"/>
      <c r="RP6" s="14"/>
      <c r="RQ6" s="14"/>
      <c r="RR6" s="14"/>
      <c r="RS6" s="14"/>
      <c r="RT6" s="14"/>
      <c r="RU6" s="14"/>
      <c r="RV6" s="14"/>
      <c r="RW6" s="14"/>
      <c r="RX6" s="14"/>
      <c r="RY6" s="14"/>
      <c r="RZ6" s="14"/>
      <c r="SA6" s="14"/>
      <c r="SB6" s="14"/>
      <c r="SC6" s="14"/>
      <c r="SD6" s="14"/>
      <c r="SE6" s="14"/>
      <c r="SF6" s="14"/>
      <c r="SG6" s="14"/>
      <c r="SH6" s="14"/>
      <c r="SI6" s="14"/>
      <c r="SJ6" s="14"/>
      <c r="SK6" s="14"/>
      <c r="SL6" s="14"/>
      <c r="SM6" s="14"/>
      <c r="SN6" s="14"/>
      <c r="SO6" s="14"/>
      <c r="SP6" s="14"/>
      <c r="SQ6" s="14"/>
      <c r="SR6" s="14"/>
      <c r="SS6" s="14"/>
      <c r="ST6" s="14"/>
      <c r="SU6" s="14"/>
      <c r="SV6" s="14"/>
      <c r="SW6" s="14"/>
      <c r="SX6" s="14"/>
      <c r="SY6" s="14"/>
      <c r="SZ6" s="14"/>
      <c r="TA6" s="14"/>
      <c r="TB6" s="14"/>
      <c r="TC6" s="14"/>
      <c r="TD6" s="14"/>
      <c r="TE6" s="14"/>
      <c r="TF6" s="14"/>
      <c r="TG6" s="14"/>
      <c r="TH6" s="14"/>
      <c r="TI6" s="14"/>
      <c r="TJ6" s="14"/>
      <c r="TK6" s="14"/>
      <c r="TL6" s="14"/>
      <c r="TM6" s="14"/>
      <c r="TN6" s="14"/>
      <c r="TO6" s="14"/>
      <c r="TP6" s="14"/>
      <c r="TQ6" s="14"/>
      <c r="TR6" s="14"/>
      <c r="TS6" s="14"/>
      <c r="TT6" s="14"/>
      <c r="TU6" s="14"/>
      <c r="TV6" s="14"/>
      <c r="TW6" s="14"/>
      <c r="TX6" s="14"/>
      <c r="TY6" s="14"/>
      <c r="TZ6" s="14"/>
      <c r="UA6" s="14"/>
      <c r="UB6" s="14"/>
      <c r="UC6" s="14"/>
      <c r="UD6" s="14"/>
      <c r="UE6" s="14"/>
      <c r="UF6" s="14"/>
      <c r="UG6" s="14"/>
      <c r="UH6" s="14"/>
      <c r="UI6" s="14"/>
      <c r="UJ6" s="14"/>
      <c r="UK6" s="14"/>
      <c r="UL6" s="14"/>
      <c r="UM6" s="14"/>
      <c r="UN6" s="14"/>
      <c r="UO6" s="14"/>
      <c r="UP6" s="14"/>
      <c r="UQ6" s="14"/>
      <c r="UR6" s="14"/>
      <c r="US6" s="14"/>
      <c r="UT6" s="14"/>
      <c r="UU6" s="14"/>
      <c r="UV6" s="14"/>
      <c r="UW6" s="14"/>
      <c r="UX6" s="14"/>
      <c r="UY6" s="14"/>
      <c r="UZ6" s="14"/>
      <c r="VA6" s="14"/>
      <c r="VB6" s="14"/>
      <c r="VC6" s="14"/>
      <c r="VD6" s="14"/>
      <c r="VE6" s="14"/>
      <c r="VF6" s="14"/>
      <c r="VG6" s="14"/>
      <c r="VH6" s="14"/>
      <c r="VI6" s="14"/>
      <c r="VJ6" s="14"/>
      <c r="VK6" s="14"/>
      <c r="VL6" s="14"/>
      <c r="VM6" s="14"/>
      <c r="VN6" s="14"/>
      <c r="VO6" s="14"/>
      <c r="VP6" s="14"/>
      <c r="VQ6" s="14"/>
      <c r="VR6" s="14"/>
      <c r="VS6" s="14"/>
      <c r="VT6" s="14"/>
      <c r="VU6" s="14"/>
      <c r="VV6" s="14"/>
      <c r="VW6" s="14"/>
      <c r="VX6" s="14"/>
      <c r="VY6" s="14"/>
      <c r="VZ6" s="14"/>
      <c r="WA6" s="14"/>
      <c r="WB6" s="14"/>
      <c r="WC6" s="14"/>
      <c r="WD6" s="14"/>
      <c r="WE6" s="14"/>
      <c r="WF6" s="14"/>
      <c r="WG6" s="14"/>
      <c r="WH6" s="14"/>
      <c r="WI6" s="14"/>
      <c r="WJ6" s="14"/>
      <c r="WK6" s="14"/>
      <c r="WL6" s="14"/>
      <c r="WM6" s="14"/>
      <c r="WN6" s="14"/>
      <c r="WO6" s="14"/>
      <c r="WP6" s="14"/>
      <c r="WQ6" s="14"/>
      <c r="WR6" s="14"/>
      <c r="WS6" s="14"/>
      <c r="WT6" s="14"/>
      <c r="WU6" s="14"/>
      <c r="WV6" s="14"/>
      <c r="WW6" s="14"/>
      <c r="WX6" s="14"/>
      <c r="WY6" s="14"/>
      <c r="WZ6" s="14"/>
      <c r="XA6" s="14"/>
      <c r="XB6" s="14"/>
      <c r="XC6" s="14"/>
      <c r="XD6" s="14"/>
      <c r="XE6" s="14"/>
      <c r="XF6" s="14"/>
      <c r="XG6" s="14"/>
      <c r="XH6" s="14"/>
      <c r="XI6" s="14"/>
      <c r="XJ6" s="14"/>
      <c r="XK6" s="14"/>
      <c r="XL6" s="14"/>
      <c r="XM6" s="14"/>
      <c r="XN6" s="14"/>
      <c r="XO6" s="14"/>
      <c r="XP6" s="14"/>
      <c r="XQ6" s="14"/>
      <c r="XR6" s="14"/>
      <c r="XS6" s="14"/>
      <c r="XT6" s="14"/>
      <c r="XU6" s="14"/>
      <c r="XV6" s="14"/>
      <c r="XW6" s="14"/>
      <c r="XX6" s="14"/>
      <c r="XY6" s="14"/>
      <c r="XZ6" s="14"/>
      <c r="YA6" s="14"/>
      <c r="YB6" s="14"/>
      <c r="YC6" s="14"/>
      <c r="YD6" s="14"/>
      <c r="YE6" s="14"/>
      <c r="YF6" s="14"/>
      <c r="YG6" s="14"/>
      <c r="YH6" s="14"/>
      <c r="YI6" s="14"/>
      <c r="YJ6" s="14"/>
      <c r="YK6" s="14"/>
      <c r="YL6" s="14"/>
      <c r="YM6" s="14"/>
      <c r="YN6" s="14"/>
      <c r="YO6" s="14"/>
      <c r="YP6" s="14"/>
      <c r="YQ6" s="14"/>
      <c r="YR6" s="14"/>
      <c r="YS6" s="14"/>
      <c r="YT6" s="14"/>
      <c r="YU6" s="14"/>
      <c r="YV6" s="14"/>
      <c r="YW6" s="14"/>
      <c r="YX6" s="14"/>
      <c r="YY6" s="14"/>
      <c r="YZ6" s="14"/>
      <c r="ZA6" s="14"/>
      <c r="ZB6" s="14"/>
      <c r="ZC6" s="14"/>
      <c r="ZD6" s="14"/>
      <c r="ZE6" s="14"/>
      <c r="ZF6" s="14"/>
      <c r="ZG6" s="14"/>
      <c r="ZH6" s="14"/>
      <c r="ZI6" s="14"/>
      <c r="ZJ6" s="14"/>
      <c r="ZK6" s="14"/>
      <c r="ZL6" s="14"/>
      <c r="ZM6" s="14"/>
      <c r="ZN6" s="14"/>
      <c r="ZO6" s="14"/>
      <c r="ZP6" s="14"/>
      <c r="ZQ6" s="14"/>
      <c r="ZR6" s="14"/>
      <c r="ZS6" s="14"/>
      <c r="ZT6" s="14"/>
      <c r="ZU6" s="14"/>
      <c r="ZV6" s="14"/>
      <c r="ZW6" s="14"/>
      <c r="ZX6" s="14"/>
      <c r="ZY6" s="14"/>
      <c r="ZZ6" s="14"/>
      <c r="AAA6" s="14"/>
      <c r="AAB6" s="14"/>
      <c r="AAC6" s="14"/>
      <c r="AAD6" s="14"/>
      <c r="AAE6" s="14"/>
      <c r="AAF6" s="14"/>
      <c r="AAG6" s="14"/>
      <c r="AAH6" s="14"/>
      <c r="AAI6" s="14"/>
      <c r="AAJ6" s="14"/>
      <c r="AAK6" s="14"/>
      <c r="AAL6" s="14"/>
      <c r="AAM6" s="14"/>
      <c r="AAN6" s="14"/>
      <c r="AAO6" s="14"/>
      <c r="AAP6" s="14"/>
      <c r="AAQ6" s="14"/>
      <c r="AAR6" s="14"/>
      <c r="AAS6" s="14"/>
      <c r="AAT6" s="14"/>
      <c r="AAU6" s="14"/>
      <c r="AAV6" s="14"/>
      <c r="AAW6" s="14"/>
      <c r="AAX6" s="14"/>
      <c r="AAY6" s="14"/>
      <c r="AAZ6" s="14"/>
      <c r="ABA6" s="14"/>
      <c r="ABB6" s="14"/>
      <c r="ABC6" s="14"/>
      <c r="ABD6" s="14"/>
      <c r="ABE6" s="14"/>
      <c r="ABF6" s="14"/>
      <c r="ABG6" s="14"/>
      <c r="ABH6" s="14"/>
      <c r="ABI6" s="14"/>
      <c r="ABJ6" s="14"/>
      <c r="ABK6" s="14"/>
      <c r="ABL6" s="14"/>
      <c r="ABM6" s="14"/>
      <c r="ABN6" s="14"/>
      <c r="ABO6" s="14"/>
      <c r="ABP6" s="14"/>
      <c r="ABQ6" s="14"/>
      <c r="ABR6" s="14"/>
      <c r="ABS6" s="14"/>
      <c r="ABT6" s="14"/>
      <c r="ABU6" s="14"/>
      <c r="ABV6" s="14"/>
      <c r="ABW6" s="14"/>
      <c r="ABX6" s="14"/>
      <c r="ABY6" s="14"/>
      <c r="ABZ6" s="14"/>
      <c r="ACA6" s="14"/>
      <c r="ACB6" s="14"/>
      <c r="ACC6" s="14"/>
      <c r="ACD6" s="14"/>
      <c r="ACE6" s="14"/>
      <c r="ACF6" s="14"/>
      <c r="ACG6" s="14"/>
      <c r="ACH6" s="14"/>
      <c r="ACI6" s="14"/>
      <c r="ACJ6" s="14"/>
      <c r="ACK6" s="14"/>
      <c r="ACL6" s="14"/>
      <c r="ACM6" s="14"/>
      <c r="ACN6" s="14"/>
      <c r="ACO6" s="14"/>
      <c r="ACP6" s="14"/>
      <c r="ACQ6" s="14"/>
      <c r="ACR6" s="14"/>
      <c r="ACS6" s="14"/>
      <c r="ACT6" s="14"/>
      <c r="ACU6" s="14"/>
      <c r="ACV6" s="14"/>
      <c r="ACW6" s="14"/>
      <c r="ACX6" s="14"/>
      <c r="ACY6" s="14"/>
      <c r="ACZ6" s="14"/>
      <c r="ADA6" s="14"/>
      <c r="ADB6" s="14"/>
      <c r="ADC6" s="14"/>
      <c r="ADD6" s="14"/>
      <c r="ADE6" s="14"/>
      <c r="ADF6" s="14"/>
      <c r="ADG6" s="14"/>
      <c r="ADH6" s="14"/>
      <c r="ADI6" s="14"/>
      <c r="ADJ6" s="14"/>
      <c r="ADK6" s="14"/>
      <c r="ADL6" s="14"/>
      <c r="ADM6" s="14"/>
      <c r="ADN6" s="14"/>
      <c r="ADO6" s="14"/>
      <c r="ADP6" s="14"/>
      <c r="ADQ6" s="14"/>
      <c r="ADR6" s="14"/>
      <c r="ADS6" s="14"/>
      <c r="ADT6" s="14"/>
      <c r="ADU6" s="14"/>
      <c r="ADV6" s="14"/>
      <c r="ADW6" s="14"/>
      <c r="ADX6" s="14"/>
      <c r="ADY6" s="14"/>
      <c r="ADZ6" s="14"/>
      <c r="AEA6" s="14"/>
      <c r="AEB6" s="14"/>
      <c r="AEC6" s="14"/>
      <c r="AED6" s="14"/>
      <c r="AEE6" s="14"/>
      <c r="AEF6" s="14"/>
      <c r="AEG6" s="14"/>
      <c r="AEH6" s="14"/>
      <c r="AEI6" s="14"/>
      <c r="AEJ6" s="14"/>
      <c r="AEK6" s="14"/>
      <c r="AEL6" s="14"/>
      <c r="AEM6" s="14"/>
      <c r="AEN6" s="14"/>
      <c r="AEO6" s="14"/>
      <c r="AEP6" s="14"/>
      <c r="AEQ6" s="14"/>
      <c r="AER6" s="14"/>
      <c r="AES6" s="14"/>
      <c r="AET6" s="14"/>
      <c r="AEU6" s="14"/>
      <c r="AEV6" s="14"/>
      <c r="AEW6" s="14"/>
      <c r="AEX6" s="14"/>
      <c r="AEY6" s="14"/>
      <c r="AEZ6" s="14"/>
      <c r="AFA6" s="14"/>
      <c r="AFB6" s="14"/>
      <c r="AFC6" s="14"/>
      <c r="AFD6" s="14"/>
      <c r="AFE6" s="14"/>
      <c r="AFF6" s="14"/>
      <c r="AFG6" s="14"/>
      <c r="AFH6" s="14"/>
      <c r="AFI6" s="14"/>
      <c r="AFJ6" s="14"/>
      <c r="AFK6" s="14"/>
      <c r="AFL6" s="14"/>
      <c r="AFM6" s="14"/>
      <c r="AFN6" s="14"/>
      <c r="AFO6" s="14"/>
      <c r="AFP6" s="14"/>
      <c r="AFQ6" s="14"/>
      <c r="AFR6" s="14"/>
      <c r="AFS6" s="14"/>
      <c r="AFT6" s="14"/>
      <c r="AFU6" s="14"/>
      <c r="AFV6" s="14"/>
      <c r="AFW6" s="14"/>
      <c r="AFX6" s="14"/>
      <c r="AFY6" s="14"/>
      <c r="AFZ6" s="14"/>
      <c r="AGA6" s="14"/>
      <c r="AGB6" s="14"/>
      <c r="AGC6" s="14"/>
      <c r="AGD6" s="14"/>
      <c r="AGE6" s="14"/>
      <c r="AGF6" s="14"/>
      <c r="AGG6" s="14"/>
      <c r="AGH6" s="14"/>
      <c r="AGI6" s="14"/>
      <c r="AGJ6" s="14"/>
      <c r="AGK6" s="14"/>
      <c r="AGL6" s="14"/>
      <c r="AGM6" s="14"/>
      <c r="AGN6" s="14"/>
      <c r="AGO6" s="14"/>
      <c r="AGP6" s="14"/>
      <c r="AGQ6" s="14"/>
      <c r="AGR6" s="14"/>
      <c r="AGS6" s="14"/>
      <c r="AGT6" s="14"/>
      <c r="AGU6" s="14"/>
      <c r="AGV6" s="14"/>
      <c r="AGW6" s="14"/>
      <c r="AGX6" s="14"/>
      <c r="AGY6" s="14"/>
      <c r="AGZ6" s="14"/>
      <c r="AHA6" s="14"/>
      <c r="AHB6" s="14"/>
      <c r="AHC6" s="14"/>
      <c r="AHD6" s="14"/>
      <c r="AHE6" s="14"/>
      <c r="AHF6" s="14"/>
      <c r="AHG6" s="14"/>
      <c r="AHH6" s="14"/>
      <c r="AHI6" s="14"/>
      <c r="AHJ6" s="14"/>
      <c r="AHK6" s="14"/>
      <c r="AHL6" s="14"/>
      <c r="AHM6" s="14"/>
      <c r="AHN6" s="14"/>
      <c r="AHO6" s="14"/>
      <c r="AHP6" s="14"/>
      <c r="AHQ6" s="14"/>
      <c r="AHR6" s="14"/>
      <c r="AHS6" s="14"/>
      <c r="AHT6" s="14"/>
      <c r="AHU6" s="14"/>
      <c r="AHV6" s="14"/>
      <c r="AHW6" s="14"/>
      <c r="AHX6" s="14"/>
      <c r="AHY6" s="14"/>
      <c r="AHZ6" s="14"/>
      <c r="AIA6" s="14"/>
      <c r="AIB6" s="14"/>
      <c r="AIC6" s="14"/>
      <c r="AID6" s="14"/>
      <c r="AIE6" s="14"/>
      <c r="AIF6" s="14"/>
      <c r="AIG6" s="14"/>
      <c r="AIH6" s="14"/>
      <c r="AII6" s="14"/>
      <c r="AIJ6" s="14"/>
      <c r="AIK6" s="14"/>
      <c r="AIL6" s="14"/>
      <c r="AIM6" s="14"/>
      <c r="AIN6" s="14"/>
      <c r="AIO6" s="14"/>
      <c r="AIP6" s="14"/>
      <c r="AIQ6" s="14"/>
      <c r="AIR6" s="14"/>
      <c r="AIS6" s="14"/>
      <c r="AIT6" s="14"/>
      <c r="AIU6" s="14"/>
      <c r="AIV6" s="14"/>
      <c r="AIW6" s="14"/>
      <c r="AIX6" s="14"/>
      <c r="AIY6" s="14"/>
      <c r="AIZ6" s="14"/>
      <c r="AJA6" s="14"/>
      <c r="AJB6" s="14"/>
      <c r="AJC6" s="14"/>
      <c r="AJD6" s="14"/>
      <c r="AJE6" s="14"/>
      <c r="AJF6" s="14"/>
      <c r="AJG6" s="14"/>
      <c r="AJH6" s="14"/>
      <c r="AJI6" s="14"/>
      <c r="AJJ6" s="14"/>
      <c r="AJK6" s="14"/>
      <c r="AJL6" s="14"/>
      <c r="AJM6" s="14"/>
      <c r="AJN6" s="14"/>
      <c r="AJO6" s="14"/>
      <c r="AJP6" s="14"/>
      <c r="AJQ6" s="14"/>
      <c r="AJR6" s="14"/>
      <c r="AJS6" s="14"/>
      <c r="AJT6" s="14"/>
      <c r="AJU6" s="14"/>
      <c r="AJV6" s="14"/>
      <c r="AJW6" s="14"/>
      <c r="AJX6" s="14"/>
      <c r="AJY6" s="14"/>
      <c r="AJZ6" s="14"/>
      <c r="AKA6" s="14"/>
      <c r="AKB6" s="14"/>
      <c r="AKC6" s="14"/>
      <c r="AKD6" s="14"/>
      <c r="AKE6" s="14"/>
      <c r="AKF6" s="14"/>
      <c r="AKG6" s="14"/>
      <c r="AKH6" s="14"/>
      <c r="AKI6" s="14"/>
      <c r="AKJ6" s="14"/>
      <c r="AKK6" s="14"/>
      <c r="AKL6" s="14"/>
      <c r="AKM6" s="14"/>
      <c r="AKN6" s="14"/>
      <c r="AKO6" s="14"/>
      <c r="AKP6" s="14"/>
      <c r="AKQ6" s="14"/>
      <c r="AKR6" s="14"/>
      <c r="AKS6" s="14"/>
      <c r="AKT6" s="14"/>
      <c r="AKU6" s="14"/>
      <c r="AKV6" s="14"/>
      <c r="AKW6" s="14"/>
      <c r="AKX6" s="14"/>
      <c r="AKY6" s="14"/>
      <c r="AKZ6" s="14"/>
      <c r="ALA6" s="14"/>
      <c r="ALB6" s="14"/>
      <c r="ALC6" s="14"/>
      <c r="ALD6" s="14"/>
      <c r="ALE6" s="14"/>
      <c r="ALF6" s="14"/>
      <c r="ALG6" s="14"/>
      <c r="ALH6" s="14"/>
      <c r="ALI6" s="14"/>
      <c r="ALJ6" s="14"/>
      <c r="ALK6" s="14"/>
      <c r="ALL6" s="14"/>
      <c r="ALM6" s="14"/>
      <c r="ALN6" s="14"/>
      <c r="ALO6" s="14"/>
      <c r="ALP6" s="14"/>
      <c r="ALQ6" s="14"/>
      <c r="ALR6" s="14"/>
      <c r="ALS6" s="14"/>
      <c r="ALT6" s="14"/>
      <c r="ALU6" s="14"/>
      <c r="ALV6" s="14"/>
      <c r="ALW6" s="14"/>
      <c r="ALX6" s="14"/>
      <c r="ALY6" s="14"/>
      <c r="ALZ6" s="14"/>
      <c r="AMA6" s="14"/>
      <c r="AMB6" s="14"/>
    </row>
    <row r="7" spans="1:1016" ht="57">
      <c r="A7" s="123"/>
      <c r="B7" s="12" t="str">
        <f>Synthèse!B12</f>
        <v>1.4</v>
      </c>
      <c r="C7" s="3" t="str">
        <f>Synthèse!C12</f>
        <v>Pour chaque image utilisée comme CAPTCHA ou comme image-test, ayant une alternative textuelle, cette alternative permet-elle d’identifier la nature et la fonction de l’image ?</v>
      </c>
      <c r="D7" s="12" t="s">
        <v>31</v>
      </c>
      <c r="E7" s="3"/>
      <c r="F7" s="3"/>
    </row>
    <row r="8" spans="1:1016" ht="42.75">
      <c r="A8" s="123"/>
      <c r="B8" s="12" t="str">
        <f>Synthèse!B13</f>
        <v>1.5</v>
      </c>
      <c r="C8" s="3" t="str">
        <f>Synthèse!C13</f>
        <v>Pour chaque image utilisée comme CAPTCHA, une solution d’accès alternatif au contenu ou à la fonction du CAPTCHA est-elle présente ?</v>
      </c>
      <c r="D8" s="12" t="s">
        <v>31</v>
      </c>
      <c r="E8" s="26"/>
      <c r="F8" s="3"/>
    </row>
    <row r="9" spans="1:1016" ht="28.5">
      <c r="A9" s="123"/>
      <c r="B9" s="12" t="str">
        <f>Synthèse!B14</f>
        <v>1.6</v>
      </c>
      <c r="C9" s="3" t="str">
        <f>Synthèse!C14</f>
        <v>Chaque image porteuse d’information a-t-elle, si nécessaire, une description détaillée ?</v>
      </c>
      <c r="D9" s="12" t="s">
        <v>31</v>
      </c>
      <c r="E9" s="3"/>
      <c r="F9" s="3"/>
    </row>
    <row r="10" spans="1:1016" ht="42.75">
      <c r="A10" s="123"/>
      <c r="B10" s="12" t="str">
        <f>Synthèse!B15</f>
        <v>1.7</v>
      </c>
      <c r="C10" s="3" t="str">
        <f>Synthèse!C15</f>
        <v>Pour chaque image porteuse d’information ayant une description détaillée, cette description est-elle pertinente ?</v>
      </c>
      <c r="D10" s="12" t="s">
        <v>31</v>
      </c>
      <c r="E10" s="3"/>
      <c r="F10" s="3"/>
    </row>
    <row r="11" spans="1:1016" ht="71.25">
      <c r="A11" s="123"/>
      <c r="B11" s="12" t="str">
        <f>Synthèse!B16</f>
        <v>1.8</v>
      </c>
      <c r="C11" s="3" t="str">
        <f>Synthèse!C16</f>
        <v>Chaque image texte porteuse d’information, en l’absence d’un mécanisme de remplacement, doit si possible être remplacée par du texte stylé. Cette règle est-elle respectée (hors cas particuliers) ?</v>
      </c>
      <c r="D11" s="12" t="s">
        <v>31</v>
      </c>
      <c r="E11" s="3"/>
      <c r="F11" s="3"/>
    </row>
    <row r="12" spans="1:1016" ht="28.5">
      <c r="A12" s="137"/>
      <c r="B12" s="12" t="str">
        <f>Synthèse!B17</f>
        <v>1.9</v>
      </c>
      <c r="C12" s="3" t="str">
        <f>Synthèse!C17</f>
        <v>Chaque légende d’image est-elle, si nécessaire, correctement reliée à l’image correspondante ?</v>
      </c>
      <c r="D12" s="12" t="s">
        <v>31</v>
      </c>
      <c r="E12" s="3"/>
      <c r="F12" s="3"/>
    </row>
    <row r="13" spans="1:1016" ht="17.100000000000001" customHeight="1">
      <c r="A13" s="135" t="str">
        <f>Synthèse!A19</f>
        <v>Cadres</v>
      </c>
      <c r="B13" s="41" t="str">
        <f>Synthèse!B19</f>
        <v>2.1</v>
      </c>
      <c r="C13" s="40" t="str">
        <f>Synthèse!C19</f>
        <v>Chaque cadre a-t-il un titre de cadre ?</v>
      </c>
      <c r="D13" s="41" t="s">
        <v>31</v>
      </c>
      <c r="E13" s="42"/>
      <c r="F13" s="40"/>
    </row>
    <row r="14" spans="1:1016" ht="42.75">
      <c r="A14" s="135"/>
      <c r="B14" s="41" t="str">
        <f>Synthèse!B20</f>
        <v>2.2</v>
      </c>
      <c r="C14" s="40" t="str">
        <f>Synthèse!C20</f>
        <v>Pour chaque cadre ayant un titre de cadre, ce titre de cadre est-il pertinent ?</v>
      </c>
      <c r="D14" s="41" t="s">
        <v>31</v>
      </c>
      <c r="E14" s="40" t="s">
        <v>353</v>
      </c>
      <c r="F14" s="40"/>
    </row>
    <row r="15" spans="1:1016" ht="45" customHeight="1">
      <c r="A15" s="135" t="str">
        <f>Synthèse!A22</f>
        <v>Couleurs</v>
      </c>
      <c r="B15" s="12" t="str">
        <f>Synthèse!B22</f>
        <v>3.1</v>
      </c>
      <c r="C15" s="3" t="str">
        <f>Synthèse!C22</f>
        <v>Dans chaque page web, l’information ne doit pas être donnée uniquement par la couleur. Cette règle est-elle respectée ?</v>
      </c>
      <c r="D15" s="12" t="s">
        <v>29</v>
      </c>
      <c r="E15" s="3"/>
      <c r="F15" s="3"/>
    </row>
    <row r="16" spans="1:1016" ht="185.25">
      <c r="A16" s="135"/>
      <c r="B16" s="12" t="str">
        <f>Synthèse!B23</f>
        <v>3.2</v>
      </c>
      <c r="C16" s="3" t="str">
        <f>Synthèse!C23</f>
        <v>Dans chaque page web, le contraste entre la couleur du texte et la couleur de son arrière-plan est-il suffisamment élevé (hors cas particuliers) ?</v>
      </c>
      <c r="D16" s="12" t="s">
        <v>30</v>
      </c>
      <c r="E16" s="7" t="s">
        <v>354</v>
      </c>
      <c r="F16" s="7"/>
    </row>
    <row r="17" spans="1:6" ht="71.25">
      <c r="A17" s="135"/>
      <c r="B17" s="12" t="str">
        <f>Synthèse!B24</f>
        <v>3.3</v>
      </c>
      <c r="C17" s="3" t="str">
        <f>Synthèse!C24</f>
        <v>Dans chaque page web, les couleurs utilisées dans les composants d’interface ou les éléments graphiques porteurs d’informations sont-elles suffisamment contrastées (hors cas particuliers) ?</v>
      </c>
      <c r="D17" s="12" t="s">
        <v>30</v>
      </c>
      <c r="E17" s="85" t="s">
        <v>355</v>
      </c>
      <c r="F17" s="7"/>
    </row>
    <row r="18" spans="1:6" ht="42.75">
      <c r="A18" s="135" t="str">
        <f>Synthèse!A26</f>
        <v>Multimédia</v>
      </c>
      <c r="B18" s="41" t="str">
        <f>Synthèse!B26</f>
        <v>4.1</v>
      </c>
      <c r="C18" s="40" t="str">
        <f>Synthèse!C26</f>
        <v>Chaque média temporel pré-enregistré a-t-il, si nécessaire, une transcription textuelle ou une audiodescription (hors cas particuliers) ?</v>
      </c>
      <c r="D18" s="41" t="s">
        <v>31</v>
      </c>
      <c r="E18" s="40"/>
      <c r="F18" s="40"/>
    </row>
    <row r="19" spans="1:6" ht="57">
      <c r="A19" s="135"/>
      <c r="B19" s="41" t="str">
        <f>Synthèse!B27</f>
        <v>4.2</v>
      </c>
      <c r="C19" s="40" t="str">
        <f>Synthèse!C27</f>
        <v>Pour chaque média temporel pré-enregistré ayant une transcription textuelle ou une audiodescription synchronisée, celles-ci sont-elles pertinentes (hors cas particuliers) ?</v>
      </c>
      <c r="D19" s="41" t="s">
        <v>31</v>
      </c>
      <c r="E19" s="40"/>
      <c r="F19" s="40"/>
    </row>
    <row r="20" spans="1:6" ht="42.75">
      <c r="A20" s="135"/>
      <c r="B20" s="41" t="str">
        <f>Synthèse!B28</f>
        <v>4.3</v>
      </c>
      <c r="C20" s="40" t="str">
        <f>Synthèse!C28</f>
        <v>Chaque média temporel synchronisé pré-enregistré a-t-il, si nécessaire, des sous-titres synchronisés (hors cas particuliers) ?</v>
      </c>
      <c r="D20" s="41" t="s">
        <v>31</v>
      </c>
      <c r="E20" s="40"/>
      <c r="F20" s="40"/>
    </row>
    <row r="21" spans="1:6" ht="42.75">
      <c r="A21" s="135"/>
      <c r="B21" s="41" t="str">
        <f>Synthèse!B29</f>
        <v>4.4</v>
      </c>
      <c r="C21" s="40" t="str">
        <f>Synthèse!C29</f>
        <v>Pour chaque média temporel synchronisé pré-enregistré ayant des sous-titres synchronisés, ces sous-titres sont-ils pertinents ?</v>
      </c>
      <c r="D21" s="41" t="s">
        <v>31</v>
      </c>
      <c r="E21" s="40"/>
      <c r="F21" s="40"/>
    </row>
    <row r="22" spans="1:6" ht="42.75">
      <c r="A22" s="135"/>
      <c r="B22" s="41" t="str">
        <f>Synthèse!B30</f>
        <v>4.5</v>
      </c>
      <c r="C22" s="40" t="str">
        <f>Synthèse!C30</f>
        <v>Chaque média temporel pré-enregistré a-t-il, si nécessaire, une audiodescription synchronisée (hors cas particuliers) ?</v>
      </c>
      <c r="D22" s="41" t="s">
        <v>31</v>
      </c>
      <c r="E22" s="40"/>
      <c r="F22" s="40"/>
    </row>
    <row r="23" spans="1:6" ht="42.75">
      <c r="A23" s="135"/>
      <c r="B23" s="41" t="str">
        <f>Synthèse!B31</f>
        <v>4.6</v>
      </c>
      <c r="C23" s="40" t="str">
        <f>Synthèse!C31</f>
        <v>Pour chaque média temporel pré-enregistré ayant une audiodescription synchronisée, celle-ci est-elle pertinente ?</v>
      </c>
      <c r="D23" s="41" t="s">
        <v>31</v>
      </c>
      <c r="E23" s="40"/>
      <c r="F23" s="40"/>
    </row>
    <row r="24" spans="1:6" ht="28.5">
      <c r="A24" s="135"/>
      <c r="B24" s="41" t="str">
        <f>Synthèse!B32</f>
        <v>4.7</v>
      </c>
      <c r="C24" s="40" t="str">
        <f>Synthèse!C32</f>
        <v>Chaque média temporel est-il clairement identifiable (hors cas particuliers) ?</v>
      </c>
      <c r="D24" s="41" t="s">
        <v>31</v>
      </c>
      <c r="E24" s="40"/>
      <c r="F24" s="40"/>
    </row>
    <row r="25" spans="1:6" ht="42.75">
      <c r="A25" s="135"/>
      <c r="B25" s="41" t="str">
        <f>Synthèse!B33</f>
        <v>4.8</v>
      </c>
      <c r="C25" s="40" t="str">
        <f>Synthèse!C33</f>
        <v>Chaque média non temporel a-t-il, si nécessaire, une alternative (hors cas particuliers) ?</v>
      </c>
      <c r="D25" s="41" t="s">
        <v>31</v>
      </c>
      <c r="E25" s="40"/>
      <c r="F25" s="40"/>
    </row>
    <row r="26" spans="1:6" ht="28.5">
      <c r="A26" s="135"/>
      <c r="B26" s="41" t="str">
        <f>Synthèse!B34</f>
        <v>4.9</v>
      </c>
      <c r="C26" s="40" t="str">
        <f>Synthèse!C34</f>
        <v>Pour chaque média non temporel ayant une alternative, cette alternative est-elle pertinente ?</v>
      </c>
      <c r="D26" s="41" t="s">
        <v>31</v>
      </c>
      <c r="E26" s="40"/>
      <c r="F26" s="40"/>
    </row>
    <row r="27" spans="1:6" ht="28.5">
      <c r="A27" s="135"/>
      <c r="B27" s="41" t="str">
        <f>Synthèse!B35</f>
        <v>4.10</v>
      </c>
      <c r="C27" s="40" t="str">
        <f>Synthèse!C35</f>
        <v>Chaque son déclenché automatiquement est-il contrôlable par l’utilisateur ?</v>
      </c>
      <c r="D27" s="41" t="s">
        <v>31</v>
      </c>
      <c r="E27" s="40"/>
      <c r="F27" s="40"/>
    </row>
    <row r="28" spans="1:6" ht="42.75">
      <c r="A28" s="135"/>
      <c r="B28" s="41" t="str">
        <f>Synthèse!B36</f>
        <v>4.11</v>
      </c>
      <c r="C28" s="40" t="str">
        <f>Synthèse!C36</f>
        <v>La consultation de chaque média temporel est-elle, si nécessaire, contrôlable par le clavier et tout dispositif de pointage ?</v>
      </c>
      <c r="D28" s="41" t="s">
        <v>31</v>
      </c>
      <c r="E28" s="40"/>
      <c r="F28" s="40"/>
    </row>
    <row r="29" spans="1:6" ht="42.75">
      <c r="A29" s="135"/>
      <c r="B29" s="41" t="str">
        <f>Synthèse!B37</f>
        <v>4.12</v>
      </c>
      <c r="C29" s="40" t="str">
        <f>Synthèse!C37</f>
        <v>La consultation de chaque média non temporel est-elle contrôlable par le clavier et tout dispositif de pointage ?</v>
      </c>
      <c r="D29" s="41" t="s">
        <v>31</v>
      </c>
      <c r="E29" s="40"/>
      <c r="F29" s="40"/>
    </row>
    <row r="30" spans="1:6" ht="42.75">
      <c r="A30" s="135"/>
      <c r="B30" s="41" t="str">
        <f>Synthèse!B38</f>
        <v>4.13</v>
      </c>
      <c r="C30" s="40" t="str">
        <f>Synthèse!C38</f>
        <v>Chaque média temporel et non temporel est-il compatible avec les technologies d’assistance (hors cas particuliers) ?</v>
      </c>
      <c r="D30" s="41" t="s">
        <v>31</v>
      </c>
      <c r="E30" s="40"/>
      <c r="F30" s="40"/>
    </row>
    <row r="31" spans="1:6" ht="28.5">
      <c r="A31" s="135" t="str">
        <f>Synthèse!A40</f>
        <v>Tableaux</v>
      </c>
      <c r="B31" s="12" t="str">
        <f>Synthèse!B40</f>
        <v>5.1</v>
      </c>
      <c r="C31" s="3" t="str">
        <f>Synthèse!C40</f>
        <v>Chaque tableau de données complexe a-t-il un résumé ?</v>
      </c>
      <c r="D31" s="12" t="s">
        <v>31</v>
      </c>
      <c r="E31" s="3"/>
      <c r="F31" s="3"/>
    </row>
    <row r="32" spans="1:6" ht="28.5">
      <c r="A32" s="135"/>
      <c r="B32" s="12" t="str">
        <f>Synthèse!B41</f>
        <v>5.2</v>
      </c>
      <c r="C32" s="3" t="str">
        <f>Synthèse!C41</f>
        <v>Pour chaque tableau de données complexe ayant un résumé, celui-ci est-il pertinent ?</v>
      </c>
      <c r="D32" s="12" t="s">
        <v>31</v>
      </c>
      <c r="E32" s="3"/>
      <c r="F32" s="3"/>
    </row>
    <row r="33" spans="1:6" ht="42.75">
      <c r="A33" s="135"/>
      <c r="B33" s="12" t="str">
        <f>Synthèse!B42</f>
        <v>5.3</v>
      </c>
      <c r="C33" s="3" t="str">
        <f>Synthèse!C42</f>
        <v>Pour chaque tableau de mise en forme, le contenu linéarisé reste-t-il compréhensible (hors cas particuliers) ?</v>
      </c>
      <c r="D33" s="12" t="s">
        <v>31</v>
      </c>
      <c r="E33" s="3"/>
      <c r="F33" s="3"/>
    </row>
    <row r="34" spans="1:6" ht="42.75">
      <c r="A34" s="135"/>
      <c r="B34" s="12" t="str">
        <f>Synthèse!B43</f>
        <v>5.4</v>
      </c>
      <c r="C34" s="3" t="str">
        <f>Synthèse!C43</f>
        <v>Pour chaque tableau de données ayant un titre, le titre est-il correctement associé au tableau de données ?</v>
      </c>
      <c r="D34" s="12" t="s">
        <v>31</v>
      </c>
      <c r="E34" s="3"/>
      <c r="F34" s="3"/>
    </row>
    <row r="35" spans="1:6" ht="28.5">
      <c r="A35" s="135"/>
      <c r="B35" s="12" t="str">
        <f>Synthèse!B44</f>
        <v>5.5</v>
      </c>
      <c r="C35" s="3" t="str">
        <f>Synthèse!C44</f>
        <v>Pour chaque tableau de données ayant un titre, celui-ci est-il pertinent ?</v>
      </c>
      <c r="D35" s="12" t="s">
        <v>31</v>
      </c>
      <c r="E35" s="7"/>
      <c r="F35" s="7"/>
    </row>
    <row r="36" spans="1:6" ht="42.75">
      <c r="A36" s="135"/>
      <c r="B36" s="12" t="str">
        <f>Synthèse!B45</f>
        <v>5.6</v>
      </c>
      <c r="C36" s="3" t="str">
        <f>Synthèse!C45</f>
        <v>Pour chaque tableau de données, chaque en-tête de colonnes et chaque en-tête de lignes sont-ils correctement déclarés ?</v>
      </c>
      <c r="D36" s="12" t="s">
        <v>31</v>
      </c>
      <c r="E36" s="7"/>
      <c r="F36" s="7"/>
    </row>
    <row r="37" spans="1:6" ht="57">
      <c r="A37" s="135"/>
      <c r="B37" s="12" t="str">
        <f>Synthèse!B46</f>
        <v>5.7</v>
      </c>
      <c r="C37" s="3" t="str">
        <f>Synthèse!C46</f>
        <v>Pour chaque tableau de données, la technique appropriée permettant d’associer chaque cellule avec ses en-têtes est-elle utilisée (hors cas particuliers) ?</v>
      </c>
      <c r="D37" s="12" t="s">
        <v>31</v>
      </c>
      <c r="E37" s="7"/>
      <c r="F37" s="7"/>
    </row>
    <row r="38" spans="1:6" ht="42.75">
      <c r="A38" s="135"/>
      <c r="B38" s="12" t="str">
        <f>Synthèse!B47</f>
        <v>5.8</v>
      </c>
      <c r="C38" s="3" t="str">
        <f>Synthèse!C47</f>
        <v>Chaque tableau de mise en forme ne doit pas utiliser d’éléments propres aux tableaux de données. Cette règle est-elle respectée ?</v>
      </c>
      <c r="D38" s="12" t="s">
        <v>31</v>
      </c>
      <c r="E38" s="7"/>
      <c r="F38" s="7"/>
    </row>
    <row r="39" spans="1:6" ht="28.5">
      <c r="A39" s="135" t="str">
        <f>Synthèse!A49</f>
        <v>Liens</v>
      </c>
      <c r="B39" s="41" t="str">
        <f>Synthèse!B49</f>
        <v>6.1</v>
      </c>
      <c r="C39" s="40" t="str">
        <f>Synthèse!C49</f>
        <v>Chaque lien est-il explicite (hors cas particuliers) ?</v>
      </c>
      <c r="D39" s="41" t="s">
        <v>29</v>
      </c>
      <c r="E39" s="40"/>
      <c r="F39" s="40"/>
    </row>
    <row r="40" spans="1:6" ht="28.5">
      <c r="A40" s="135"/>
      <c r="B40" s="41" t="str">
        <f>Synthèse!B50</f>
        <v>6.2</v>
      </c>
      <c r="C40" s="40" t="str">
        <f>Synthèse!C50</f>
        <v>Dans chaque page web, chaque lien, à l’exception des ancres, a-t-il un intitulé ?</v>
      </c>
      <c r="D40" s="41" t="s">
        <v>29</v>
      </c>
      <c r="E40" s="40"/>
      <c r="F40" s="40"/>
    </row>
    <row r="41" spans="1:6" ht="28.5">
      <c r="A41" s="135" t="str">
        <f>Synthèse!A52</f>
        <v>Scripts</v>
      </c>
      <c r="B41" s="12" t="str">
        <f>Synthèse!B52</f>
        <v>7.1</v>
      </c>
      <c r="C41" s="3" t="str">
        <f>Synthèse!C52</f>
        <v>Chaque script est-il, si nécessaire, compatible avec les technologies d’assistance ?</v>
      </c>
      <c r="D41" s="12" t="s">
        <v>29</v>
      </c>
      <c r="E41" s="7"/>
      <c r="F41" s="7"/>
    </row>
    <row r="42" spans="1:6" ht="28.5">
      <c r="A42" s="135"/>
      <c r="B42" s="12" t="str">
        <f>Synthèse!B53</f>
        <v>7.2</v>
      </c>
      <c r="C42" s="3" t="str">
        <f>Synthèse!C53</f>
        <v>Pour chaque script ayant une alternative, cette alternative est-elle pertinente ?</v>
      </c>
      <c r="D42" s="12" t="s">
        <v>31</v>
      </c>
      <c r="E42" s="7"/>
      <c r="F42" s="7"/>
    </row>
    <row r="43" spans="1:6" ht="42.75">
      <c r="A43" s="135"/>
      <c r="B43" s="12" t="str">
        <f>Synthèse!B54</f>
        <v>7.3</v>
      </c>
      <c r="C43" s="3" t="str">
        <f>Synthèse!C54</f>
        <v>Chaque script est-il contrôlable par le clavier et par tout dispositif de pointage (hors cas particuliers) ?</v>
      </c>
      <c r="D43" s="12" t="s">
        <v>29</v>
      </c>
      <c r="E43" s="7"/>
      <c r="F43" s="7"/>
    </row>
    <row r="44" spans="1:6" ht="42.75">
      <c r="A44" s="135"/>
      <c r="B44" s="12" t="str">
        <f>Synthèse!B55</f>
        <v>7.4</v>
      </c>
      <c r="C44" s="3" t="str">
        <f>Synthèse!C55</f>
        <v>Pour chaque script qui initie un changement de contexte, l’utilisateur est-il averti ou en a-t-il le contrôle ?</v>
      </c>
      <c r="D44" s="12" t="s">
        <v>31</v>
      </c>
      <c r="E44" s="7"/>
      <c r="F44" s="7"/>
    </row>
    <row r="45" spans="1:6" ht="72">
      <c r="A45" s="135"/>
      <c r="B45" s="12" t="str">
        <f>Synthèse!B56</f>
        <v>7.5</v>
      </c>
      <c r="C45" s="3" t="str">
        <f>Synthèse!C56</f>
        <v>Dans chaque page web, les messages de statut sont-ils correctement restitués par les technologies d’assistance ?</v>
      </c>
      <c r="D45" s="12" t="s">
        <v>30</v>
      </c>
      <c r="E45" s="7" t="s">
        <v>356</v>
      </c>
      <c r="F45" s="7"/>
    </row>
    <row r="46" spans="1:6" ht="30" customHeight="1">
      <c r="A46" s="135" t="str">
        <f>Synthèse!A58</f>
        <v>Éléments obligatoires</v>
      </c>
      <c r="B46" s="41" t="str">
        <f>Synthèse!B58</f>
        <v>8.1</v>
      </c>
      <c r="C46" s="40" t="str">
        <f>Synthèse!C58</f>
        <v>Chaque page web est-elle définie par un type de document ?</v>
      </c>
      <c r="D46" s="41" t="s">
        <v>31</v>
      </c>
      <c r="E46" s="40"/>
      <c r="F46" s="40"/>
    </row>
    <row r="47" spans="1:6" ht="42.75">
      <c r="A47" s="135"/>
      <c r="B47" s="41" t="str">
        <f>Synthèse!B59</f>
        <v>8.2</v>
      </c>
      <c r="C47" s="40" t="str">
        <f>Synthèse!C59</f>
        <v>Pour chaque page web, le code source généré est-il valide selon le type de document spécifié (hors cas particuliers) ?</v>
      </c>
      <c r="D47" s="41" t="s">
        <v>31</v>
      </c>
      <c r="E47" s="40"/>
      <c r="F47" s="40"/>
    </row>
    <row r="48" spans="1:6" ht="28.5">
      <c r="A48" s="135"/>
      <c r="B48" s="41" t="str">
        <f>Synthèse!B60</f>
        <v>8.3</v>
      </c>
      <c r="C48" s="40" t="str">
        <f>Synthèse!C60</f>
        <v>Dans chaque page web, la langue par défaut est-elle présente ?</v>
      </c>
      <c r="D48" s="41" t="s">
        <v>31</v>
      </c>
      <c r="E48" s="40"/>
      <c r="F48" s="40"/>
    </row>
    <row r="49" spans="1:6" ht="28.5">
      <c r="A49" s="135"/>
      <c r="B49" s="41" t="str">
        <f>Synthèse!B61</f>
        <v>8.4</v>
      </c>
      <c r="C49" s="40" t="str">
        <f>Synthèse!C61</f>
        <v>Pour chaque page web ayant une langue par défaut, le code de langue est-il pertinent ?</v>
      </c>
      <c r="D49" s="41" t="s">
        <v>31</v>
      </c>
      <c r="E49" s="40"/>
      <c r="F49" s="40"/>
    </row>
    <row r="50" spans="1:6" ht="15">
      <c r="A50" s="135"/>
      <c r="B50" s="41" t="str">
        <f>Synthèse!B62</f>
        <v>8.5</v>
      </c>
      <c r="C50" s="40" t="str">
        <f>Synthèse!C62</f>
        <v>Chaque page web a-t-elle un titre de page ?</v>
      </c>
      <c r="D50" s="41" t="s">
        <v>31</v>
      </c>
      <c r="E50" s="40"/>
      <c r="F50" s="40"/>
    </row>
    <row r="51" spans="1:6" ht="28.5">
      <c r="A51" s="135"/>
      <c r="B51" s="41" t="str">
        <f>Synthèse!B63</f>
        <v>8.6</v>
      </c>
      <c r="C51" s="40" t="str">
        <f>Synthèse!C63</f>
        <v>Pour chaque page web ayant un titre de page, ce titre est-il pertinent ?</v>
      </c>
      <c r="D51" s="41" t="s">
        <v>29</v>
      </c>
      <c r="E51" s="40"/>
      <c r="F51" s="40"/>
    </row>
    <row r="52" spans="1:6" ht="42.75">
      <c r="A52" s="135"/>
      <c r="B52" s="41" t="str">
        <f>Synthèse!B64</f>
        <v>8.7</v>
      </c>
      <c r="C52" s="40" t="str">
        <f>Synthèse!C64</f>
        <v>Dans chaque page web, chaque changement de langue est-il indiqué dans le code source (hors cas particuliers) ?</v>
      </c>
      <c r="D52" s="41" t="s">
        <v>31</v>
      </c>
      <c r="E52" s="40"/>
      <c r="F52" s="40"/>
    </row>
    <row r="53" spans="1:6" ht="42.75">
      <c r="A53" s="135"/>
      <c r="B53" s="41" t="str">
        <f>Synthèse!B65</f>
        <v>8.8</v>
      </c>
      <c r="C53" s="40" t="str">
        <f>Synthèse!C65</f>
        <v>Dans chaque page web, le code de langue de chaque changement de langue est-il valide et pertinent ?</v>
      </c>
      <c r="D53" s="41" t="s">
        <v>31</v>
      </c>
      <c r="E53" s="40"/>
      <c r="F53" s="40"/>
    </row>
    <row r="54" spans="1:6" ht="185.25">
      <c r="A54" s="135"/>
      <c r="B54" s="41" t="str">
        <f>Synthèse!B66</f>
        <v>8.9</v>
      </c>
      <c r="C54" s="40" t="str">
        <f>Synthèse!C66</f>
        <v>Dans chaque page web, les balises ne doivent pas être utilisées uniquement à des fins de présentation. Cette règle est-elle respectée ?</v>
      </c>
      <c r="D54" s="41" t="s">
        <v>30</v>
      </c>
      <c r="E54" s="40" t="s">
        <v>357</v>
      </c>
      <c r="F54" s="40"/>
    </row>
    <row r="55" spans="1:6" ht="28.5">
      <c r="A55" s="135"/>
      <c r="B55" s="41" t="str">
        <f>Synthèse!B67</f>
        <v>8.10</v>
      </c>
      <c r="C55" s="40" t="str">
        <f>Synthèse!C67</f>
        <v>Dans chaque page web, les changements du sens de lecture sont-ils signalés ?</v>
      </c>
      <c r="D55" s="41" t="s">
        <v>31</v>
      </c>
      <c r="E55" s="40"/>
      <c r="F55" s="40"/>
    </row>
    <row r="56" spans="1:6" ht="28.5">
      <c r="A56" s="135" t="str">
        <f>Synthèse!A69</f>
        <v>Structure</v>
      </c>
      <c r="B56" s="69" t="str">
        <f>Synthèse!B69</f>
        <v>9.1</v>
      </c>
      <c r="C56" s="44" t="str">
        <f>Synthèse!C69</f>
        <v>Dans chaque page web, l’information est-elle structurée par l’utilisation appropriée de titres ?</v>
      </c>
      <c r="D56" s="69" t="s">
        <v>29</v>
      </c>
      <c r="E56" s="44"/>
      <c r="F56" s="44"/>
    </row>
    <row r="57" spans="1:6" ht="216">
      <c r="A57" s="135"/>
      <c r="B57" s="69" t="str">
        <f>Synthèse!B70</f>
        <v>9.2</v>
      </c>
      <c r="C57" s="44" t="str">
        <f>Synthèse!C70</f>
        <v>Dans chaque page web, la structure du document est-elle cohérente (hors cas particuliers) ?</v>
      </c>
      <c r="D57" s="69" t="s">
        <v>31</v>
      </c>
      <c r="E57" s="44" t="s">
        <v>358</v>
      </c>
      <c r="F57" s="44"/>
    </row>
    <row r="58" spans="1:6" ht="28.5">
      <c r="A58" s="135"/>
      <c r="B58" s="69" t="str">
        <f>Synthèse!B71</f>
        <v>9.3</v>
      </c>
      <c r="C58" s="44" t="str">
        <f>Synthèse!C71</f>
        <v>Dans chaque page web, chaque liste est-elle correctement structurée ?</v>
      </c>
      <c r="D58" s="69" t="s">
        <v>29</v>
      </c>
      <c r="E58" s="44"/>
      <c r="F58" s="44"/>
    </row>
    <row r="59" spans="1:6" ht="28.5">
      <c r="A59" s="135"/>
      <c r="B59" s="69" t="str">
        <f>Synthèse!B72</f>
        <v>9.4</v>
      </c>
      <c r="C59" s="44" t="str">
        <f>Synthèse!C72</f>
        <v>Dans chaque page web, chaque citation est-elle correctement indiquée ?</v>
      </c>
      <c r="D59" s="69" t="s">
        <v>31</v>
      </c>
      <c r="E59" s="44"/>
      <c r="F59" s="44"/>
    </row>
    <row r="60" spans="1:6" ht="99.75">
      <c r="A60" s="135" t="str">
        <f>Synthèse!A74</f>
        <v>Présentation</v>
      </c>
      <c r="B60" s="41" t="str">
        <f>Synthèse!B74</f>
        <v>10.1</v>
      </c>
      <c r="C60" s="40" t="str">
        <f>Synthèse!C74</f>
        <v>Dans le site web, des feuilles de styles sont-elles utilisées pour contrôler la présentation de l’information ?</v>
      </c>
      <c r="D60" s="41" t="s">
        <v>29</v>
      </c>
      <c r="E60" s="40" t="s">
        <v>359</v>
      </c>
      <c r="F60" s="40"/>
    </row>
    <row r="61" spans="1:6" ht="129">
      <c r="A61" s="135"/>
      <c r="B61" s="41" t="str">
        <f>Synthèse!B75</f>
        <v>10.2</v>
      </c>
      <c r="C61" s="40" t="str">
        <f>Synthèse!C75</f>
        <v>Dans chaque page web, le contenu visible reste-t-il présent lorsque les feuilles de styles sont désactivées ?</v>
      </c>
      <c r="D61" s="41" t="s">
        <v>30</v>
      </c>
      <c r="E61" s="40" t="s">
        <v>360</v>
      </c>
      <c r="F61" s="40"/>
    </row>
    <row r="62" spans="1:6" ht="42.75">
      <c r="A62" s="135"/>
      <c r="B62" s="41" t="str">
        <f>Synthèse!B76</f>
        <v>10.3</v>
      </c>
      <c r="C62" s="40" t="str">
        <f>Synthèse!C76</f>
        <v>Dans chaque page web, l’information reste-t-elle compréhensible lorsque les feuilles de styles sont désactivées ?</v>
      </c>
      <c r="D62" s="41" t="s">
        <v>29</v>
      </c>
      <c r="E62" s="40"/>
      <c r="F62" s="40"/>
    </row>
    <row r="63" spans="1:6" ht="57">
      <c r="A63" s="135"/>
      <c r="B63" s="41" t="str">
        <f>Synthèse!B77</f>
        <v>10.4</v>
      </c>
      <c r="C63" s="40" t="str">
        <f>Synthèse!C77</f>
        <v>Dans chaque page web, le texte reste-t-il lisible lorsque la taille des caractères est augmentée jusqu’à 200%, au moins (hors cas particuliers) ?</v>
      </c>
      <c r="D63" s="41" t="s">
        <v>29</v>
      </c>
      <c r="E63" s="40"/>
      <c r="F63" s="40"/>
    </row>
    <row r="64" spans="1:6" ht="42.75">
      <c r="A64" s="135"/>
      <c r="B64" s="41" t="str">
        <f>Synthèse!B78</f>
        <v>10.5</v>
      </c>
      <c r="C64" s="40" t="str">
        <f>Synthèse!C78</f>
        <v>Dans chaque page web, les déclarations CSS de couleurs de fond d’élément et de police sont-elles correctement utilisées ?</v>
      </c>
      <c r="D64" s="41" t="s">
        <v>29</v>
      </c>
      <c r="E64" s="40"/>
      <c r="F64" s="40"/>
    </row>
    <row r="65" spans="1:6" ht="42.75">
      <c r="A65" s="135"/>
      <c r="B65" s="41" t="str">
        <f>Synthèse!B79</f>
        <v>10.6</v>
      </c>
      <c r="C65" s="40" t="str">
        <f>Synthèse!C79</f>
        <v>Dans chaque page web, chaque lien dont la nature n’est pas évidente est-il visible par rapport au texte environnant ?</v>
      </c>
      <c r="D65" s="41" t="s">
        <v>31</v>
      </c>
      <c r="E65" s="40"/>
      <c r="F65" s="40"/>
    </row>
    <row r="66" spans="1:6" ht="42.75">
      <c r="A66" s="135"/>
      <c r="B66" s="41" t="str">
        <f>Synthèse!B80</f>
        <v>10.7</v>
      </c>
      <c r="C66" s="40" t="str">
        <f>Synthèse!C80</f>
        <v>Dans chaque page web, pour chaque élément recevant le focus, la prise de focus est-elle visible ?</v>
      </c>
      <c r="D66" s="41" t="s">
        <v>29</v>
      </c>
      <c r="E66" s="40"/>
      <c r="F66" s="40"/>
    </row>
    <row r="67" spans="1:6" ht="42.75">
      <c r="A67" s="135"/>
      <c r="B67" s="41" t="str">
        <f>Synthèse!B81</f>
        <v>10.8</v>
      </c>
      <c r="C67" s="40" t="str">
        <f>Synthèse!C81</f>
        <v>Pour chaque page web, les contenus cachés ont-ils vocation à être ignorés par les technologies d’assistance ?</v>
      </c>
      <c r="D67" s="41" t="s">
        <v>31</v>
      </c>
      <c r="E67" s="40"/>
      <c r="F67" s="40"/>
    </row>
    <row r="68" spans="1:6" ht="42.75">
      <c r="A68" s="135"/>
      <c r="B68" s="41" t="str">
        <f>Synthèse!B82</f>
        <v>10.9</v>
      </c>
      <c r="C68" s="40" t="str">
        <f>Synthèse!C82</f>
        <v>Dans chaque page web, l’information ne doit pas être donnée uniquement par la forme, taille ou position. Cette règle est-elle respectée ?</v>
      </c>
      <c r="D68" s="41" t="s">
        <v>29</v>
      </c>
      <c r="E68" s="40"/>
      <c r="F68" s="40"/>
    </row>
    <row r="69" spans="1:6" ht="57">
      <c r="A69" s="135"/>
      <c r="B69" s="41" t="str">
        <f>Synthèse!B83</f>
        <v>10.10</v>
      </c>
      <c r="C69" s="40" t="str">
        <f>Synthèse!C83</f>
        <v>Dans chaque page web, l’information ne doit pas être donnée par la forme, taille ou position uniquement. Cette règle est-elle implémentée de façon pertinente ?</v>
      </c>
      <c r="D69" s="41" t="s">
        <v>29</v>
      </c>
      <c r="E69" s="40"/>
      <c r="F69" s="40"/>
    </row>
    <row r="70" spans="1:6" ht="85.5">
      <c r="A70" s="135"/>
      <c r="B70" s="41" t="str">
        <f>Synthèse!B84</f>
        <v>10.11</v>
      </c>
      <c r="C70" s="40" t="str">
        <f>Synthèse!C84</f>
        <v>Pour chaque page web, les contenus peuvent-ils être présentés sans avoir recours à un défilement vertical pour une fenêtre ayant une hauteur de 256px ou à un défilement horizontal pour une fenêtre ayant une largeur de 320px (hors cas particuliers) ?</v>
      </c>
      <c r="D70" s="41" t="s">
        <v>29</v>
      </c>
      <c r="E70" s="40"/>
      <c r="F70" s="40"/>
    </row>
    <row r="71" spans="1:6" ht="57">
      <c r="A71" s="135"/>
      <c r="B71" s="41" t="str">
        <f>Synthèse!B85</f>
        <v>10.12</v>
      </c>
      <c r="C71" s="40" t="str">
        <f>Synthèse!C85</f>
        <v>Dans chaque page web, les propriétés d’espacement du texte peuvent-elles être redéfinies par l’utilisateur sans perte de contenu ou de fonctionnalité (hors cas particuliers) ?</v>
      </c>
      <c r="D71" s="41" t="s">
        <v>29</v>
      </c>
      <c r="E71" s="40"/>
      <c r="F71" s="40"/>
    </row>
    <row r="72" spans="1:6" ht="71.25">
      <c r="A72" s="135"/>
      <c r="B72" s="41" t="str">
        <f>Synthèse!B86</f>
        <v>10.13</v>
      </c>
      <c r="C72" s="40" t="str">
        <f>Synthèse!C86</f>
        <v>Dans chaque page web, les contenus additionnels apparaissant à la prise de focus ou au survol d’un composant d’interface sont-ils contrôlables par l’utilisateur (hors cas particuliers) ?</v>
      </c>
      <c r="D72" s="41" t="s">
        <v>31</v>
      </c>
      <c r="E72" s="40"/>
      <c r="F72" s="40"/>
    </row>
    <row r="73" spans="1:6" ht="57">
      <c r="A73" s="135"/>
      <c r="B73" s="41" t="str">
        <f>Synthèse!B87</f>
        <v>10.14</v>
      </c>
      <c r="C73" s="40" t="str">
        <f>Synthèse!C87</f>
        <v>Dans chaque page web, les contenus additionnels apparaissant via les styles CSS uniquement peuvent-ils être rendus visibles au clavier et par tout dispositif de pointage ?</v>
      </c>
      <c r="D73" s="41" t="s">
        <v>31</v>
      </c>
      <c r="E73" s="40"/>
      <c r="F73" s="40"/>
    </row>
    <row r="74" spans="1:6" ht="229.5">
      <c r="A74" s="135" t="str">
        <f>Synthèse!A89</f>
        <v>Formulaires</v>
      </c>
      <c r="B74" s="12" t="str">
        <f>Synthèse!B89</f>
        <v>11.1</v>
      </c>
      <c r="C74" s="3" t="str">
        <f>Synthèse!C89</f>
        <v>Chaque champ de formulaire a-t-il une étiquette ?</v>
      </c>
      <c r="D74" s="12" t="s">
        <v>30</v>
      </c>
      <c r="E74" s="3" t="s">
        <v>361</v>
      </c>
      <c r="F74" s="3"/>
    </row>
    <row r="75" spans="1:6" ht="114">
      <c r="A75" s="135"/>
      <c r="B75" s="12" t="str">
        <f>Synthèse!B90</f>
        <v>11.2</v>
      </c>
      <c r="C75" s="3" t="str">
        <f>Synthèse!C90</f>
        <v>Chaque étiquette associée à un champ de formulaire est-elle pertinente (hors cas particuliers) ?</v>
      </c>
      <c r="D75" s="12" t="s">
        <v>31</v>
      </c>
      <c r="E75" s="3" t="s">
        <v>362</v>
      </c>
      <c r="F75" s="3"/>
    </row>
    <row r="76" spans="1:6" ht="71.25">
      <c r="A76" s="135"/>
      <c r="B76" s="12" t="str">
        <f>Synthèse!B91</f>
        <v>11.3</v>
      </c>
      <c r="C76" s="3" t="str">
        <f>Synthèse!C91</f>
        <v>Dans chaque formulaire, chaque étiquette associée à un champ de formulaire ayant la même fonction et répété plusieurs fois dans une même page ou dans un ensemble de pages est-elle cohérente ?</v>
      </c>
      <c r="D76" s="12" t="s">
        <v>31</v>
      </c>
      <c r="E76" s="3"/>
      <c r="F76" s="3"/>
    </row>
    <row r="77" spans="1:6" ht="42.75">
      <c r="A77" s="135"/>
      <c r="B77" s="12" t="str">
        <f>Synthèse!B92</f>
        <v>11.4</v>
      </c>
      <c r="C77" s="3" t="str">
        <f>Synthèse!C92</f>
        <v>Dans chaque formulaire, chaque étiquette de champ et son champ associé sont-ils accolés (hors cas particuliers) ?</v>
      </c>
      <c r="D77" s="12" t="s">
        <v>31</v>
      </c>
      <c r="E77" s="81" t="s">
        <v>295</v>
      </c>
      <c r="F77" s="3"/>
    </row>
    <row r="78" spans="1:6" ht="28.5">
      <c r="A78" s="135"/>
      <c r="B78" s="12" t="str">
        <f>Synthèse!B93</f>
        <v>11.5</v>
      </c>
      <c r="C78" s="3" t="str">
        <f>Synthèse!C93</f>
        <v>Dans chaque formulaire, les champs de même nature sont-ils regroupés, si nécessaire ?</v>
      </c>
      <c r="D78" s="12" t="s">
        <v>31</v>
      </c>
      <c r="E78" s="3"/>
      <c r="F78" s="3"/>
    </row>
    <row r="79" spans="1:6" ht="57">
      <c r="A79" s="135"/>
      <c r="B79" s="12" t="str">
        <f>Synthèse!B94</f>
        <v>11.6</v>
      </c>
      <c r="C79" s="3" t="str">
        <f>Synthèse!C94</f>
        <v>Dans chaque formulaire, chaque regroupement de champs de formulaire a-t-il une légende ?</v>
      </c>
      <c r="D79" s="12" t="s">
        <v>30</v>
      </c>
      <c r="E79" s="7" t="s">
        <v>363</v>
      </c>
      <c r="F79" s="7"/>
    </row>
    <row r="80" spans="1:6" ht="42.75">
      <c r="A80" s="135"/>
      <c r="B80" s="12" t="str">
        <f>Synthèse!B95</f>
        <v>11.7</v>
      </c>
      <c r="C80" s="3" t="str">
        <f>Synthèse!C95</f>
        <v>Dans chaque formulaire, chaque légende associée à un regroupement de champs de même nature est-elle pertinente ?</v>
      </c>
      <c r="D80" s="12" t="s">
        <v>31</v>
      </c>
      <c r="E80" s="7"/>
      <c r="F80" s="7"/>
    </row>
    <row r="81" spans="1:6" ht="42.75">
      <c r="A81" s="135"/>
      <c r="B81" s="12" t="str">
        <f>Synthèse!B96</f>
        <v>11.8</v>
      </c>
      <c r="C81" s="3" t="str">
        <f>Synthèse!C96</f>
        <v>Dans chaque formulaire, les items de même nature d’une liste de choix sont-ils regroupées de manière pertinente ?</v>
      </c>
      <c r="D81" s="12" t="s">
        <v>31</v>
      </c>
      <c r="E81" s="7"/>
      <c r="F81" s="7"/>
    </row>
    <row r="82" spans="1:6" ht="71.25">
      <c r="A82" s="135"/>
      <c r="B82" s="12" t="str">
        <f>Synthèse!B97</f>
        <v>11.9</v>
      </c>
      <c r="C82" s="3" t="str">
        <f>Synthèse!C97</f>
        <v>Dans chaque formulaire, l’intitulé de chaque bouton est-il pertinent (hors cas particuliers) ?</v>
      </c>
      <c r="D82" s="12" t="s">
        <v>30</v>
      </c>
      <c r="E82" s="7" t="s">
        <v>364</v>
      </c>
      <c r="F82" s="7"/>
    </row>
    <row r="83" spans="1:6" ht="42.75">
      <c r="A83" s="135"/>
      <c r="B83" s="12" t="str">
        <f>Synthèse!B98</f>
        <v>11.10</v>
      </c>
      <c r="C83" s="3" t="str">
        <f>Synthèse!C98</f>
        <v>Dans chaque formulaire, le contrôle de saisie est-il utilisé de manière pertinente (hors cas particuliers) ?</v>
      </c>
      <c r="D83" s="12" t="s">
        <v>29</v>
      </c>
      <c r="E83" s="7"/>
      <c r="F83" s="7"/>
    </row>
    <row r="84" spans="1:6" ht="57">
      <c r="A84" s="135"/>
      <c r="B84" s="12" t="str">
        <f>Synthèse!B99</f>
        <v>11.11</v>
      </c>
      <c r="C84" s="3" t="str">
        <f>Synthèse!C99</f>
        <v>Dans chaque formulaire, le contrôle de saisie est-il accompagné, si nécessaire, de suggestions facilitant la correction des erreurs de saisie ?</v>
      </c>
      <c r="D84" s="12" t="s">
        <v>31</v>
      </c>
      <c r="E84" s="7"/>
      <c r="F84" s="7"/>
    </row>
    <row r="85" spans="1:6" ht="85.5">
      <c r="A85" s="135"/>
      <c r="B85" s="12" t="str">
        <f>Synthèse!B100</f>
        <v>11.12</v>
      </c>
      <c r="C85" s="3" t="str">
        <f>Synthèse!C100</f>
        <v>Pour chaque formulaire qui modifie ou supprime des données, ou qui transmet des réponses à un test ou à un examen, ou dont la validation a des conséquences financières ou juridiques, la saisie des données vérifie-t-elle une de ces conditions ?</v>
      </c>
      <c r="D85" s="12" t="s">
        <v>31</v>
      </c>
      <c r="E85" s="7"/>
      <c r="F85" s="7"/>
    </row>
    <row r="86" spans="1:6" ht="156.75">
      <c r="A86" s="135"/>
      <c r="B86" s="12" t="str">
        <f>Synthèse!B101</f>
        <v>11.13</v>
      </c>
      <c r="C86" s="3" t="str">
        <f>Synthèse!C101</f>
        <v>La finalité d’un champ de saisie peut-elle être déduite pour faciliter le remplissage automatique des champs avec les données de l’utilisateur ?</v>
      </c>
      <c r="D86" s="12" t="s">
        <v>30</v>
      </c>
      <c r="E86" s="7" t="s">
        <v>365</v>
      </c>
      <c r="F86" s="7"/>
    </row>
    <row r="87" spans="1:6" ht="42.75">
      <c r="A87" s="135" t="str">
        <f>Synthèse!A103</f>
        <v>Navigation</v>
      </c>
      <c r="B87" s="41" t="str">
        <f>Synthèse!B103</f>
        <v>12.1</v>
      </c>
      <c r="C87" s="40" t="str">
        <f>Synthèse!C103</f>
        <v>Chaque ensemble de pages dispose-t-il de deux systèmes de navigation différents, au moins (hors cas particuliers) ?</v>
      </c>
      <c r="D87" s="41" t="s">
        <v>31</v>
      </c>
      <c r="E87" s="40"/>
      <c r="F87" s="40"/>
    </row>
    <row r="88" spans="1:6" ht="42.75">
      <c r="A88" s="135"/>
      <c r="B88" s="41" t="str">
        <f>Synthèse!B104</f>
        <v>12.2</v>
      </c>
      <c r="C88" s="40" t="str">
        <f>Synthèse!C104</f>
        <v>Dans chaque ensemble de pages, le menu et les barres de navigation sont-ils toujours à la même place (hors cas particuliers) ?</v>
      </c>
      <c r="D88" s="41" t="s">
        <v>31</v>
      </c>
      <c r="E88" s="40"/>
      <c r="F88" s="40"/>
    </row>
    <row r="89" spans="1:6" ht="15">
      <c r="A89" s="135"/>
      <c r="B89" s="41" t="str">
        <f>Synthèse!B105</f>
        <v>12.3</v>
      </c>
      <c r="C89" s="40" t="str">
        <f>Synthèse!C105</f>
        <v>La page « plan du site » est-elle pertinente ?</v>
      </c>
      <c r="D89" s="41" t="s">
        <v>31</v>
      </c>
      <c r="E89" s="40"/>
      <c r="F89" s="40"/>
    </row>
    <row r="90" spans="1:6" ht="42.75">
      <c r="A90" s="135"/>
      <c r="B90" s="41" t="str">
        <f>Synthèse!B106</f>
        <v>12.4</v>
      </c>
      <c r="C90" s="40" t="str">
        <f>Synthèse!C106</f>
        <v>Dans chaque ensemble de pages, la page « plan du site » est-elle atteignable de manière identique ?</v>
      </c>
      <c r="D90" s="41" t="s">
        <v>31</v>
      </c>
      <c r="E90" s="40"/>
      <c r="F90" s="40"/>
    </row>
    <row r="91" spans="1:6" ht="42.75">
      <c r="A91" s="135"/>
      <c r="B91" s="41" t="str">
        <f>Synthèse!B107</f>
        <v>12.5</v>
      </c>
      <c r="C91" s="40" t="str">
        <f>Synthèse!C107</f>
        <v>Dans chaque ensemble de pages, le moteur de recherche est-il atteignable de manière identique ?</v>
      </c>
      <c r="D91" s="41" t="s">
        <v>31</v>
      </c>
      <c r="E91" s="40"/>
      <c r="F91" s="40"/>
    </row>
    <row r="92" spans="1:6" ht="85.5">
      <c r="A92" s="135"/>
      <c r="B92" s="41" t="str">
        <f>Synthèse!B108</f>
        <v>12.6</v>
      </c>
      <c r="C92" s="40" t="str">
        <f>Synthèse!C108</f>
        <v>Les zones de regroupement de contenus présentes dans plusieurs pages web (zones d’en-tête, de navigation principale, de contenu principal, de pied de page et de moteur de recherche) peuvent-elles être atteintes ou évitées ?</v>
      </c>
      <c r="D92" s="41" t="s">
        <v>31</v>
      </c>
      <c r="E92" s="40"/>
      <c r="F92" s="40"/>
    </row>
    <row r="93" spans="1:6" ht="42.75">
      <c r="A93" s="135"/>
      <c r="B93" s="41" t="str">
        <f>Synthèse!B109</f>
        <v>12.7</v>
      </c>
      <c r="C93" s="40" t="str">
        <f>Synthèse!C109</f>
        <v>Dans chaque page web, un lien d’évitement ou d’accès rapide à la zone de contenu principal est-il présent (hors cas particuliers) ?</v>
      </c>
      <c r="D93" s="41" t="s">
        <v>31</v>
      </c>
      <c r="E93" s="40"/>
      <c r="F93" s="40"/>
    </row>
    <row r="94" spans="1:6" ht="28.5">
      <c r="A94" s="135"/>
      <c r="B94" s="41" t="str">
        <f>Synthèse!B110</f>
        <v>12.8</v>
      </c>
      <c r="C94" s="40" t="str">
        <f>Synthèse!C110</f>
        <v>Dans chaque page web, l’ordre de tabulation est-il cohérent ?</v>
      </c>
      <c r="D94" s="41" t="s">
        <v>29</v>
      </c>
      <c r="E94" s="40"/>
      <c r="F94" s="40"/>
    </row>
    <row r="95" spans="1:6" ht="42.75">
      <c r="A95" s="135"/>
      <c r="B95" s="41" t="str">
        <f>Synthèse!B111</f>
        <v>12.9</v>
      </c>
      <c r="C95" s="40" t="str">
        <f>Synthèse!C111</f>
        <v>Dans chaque page web, la navigation ne doit pas contenir de piège au clavier. Cette règle est-elle respectée ?</v>
      </c>
      <c r="D95" s="41" t="s">
        <v>29</v>
      </c>
      <c r="E95" s="40"/>
      <c r="F95" s="40"/>
    </row>
    <row r="96" spans="1:6" ht="57">
      <c r="A96" s="135"/>
      <c r="B96" s="41" t="str">
        <f>Synthèse!B112</f>
        <v>12.10</v>
      </c>
      <c r="C96" s="40" t="str">
        <f>Synthèse!C112</f>
        <v>Dans chaque page web, les raccourcis clavier n’utilisant qu’une seule touche (lettre minuscule ou majuscule, ponctuation, chiffre ou symbole) sont-ils contrôlables par l’utilisateur ?</v>
      </c>
      <c r="D96" s="41" t="s">
        <v>31</v>
      </c>
      <c r="E96" s="40"/>
      <c r="F96" s="40"/>
    </row>
    <row r="97" spans="1:6" ht="71.25">
      <c r="A97" s="135"/>
      <c r="B97" s="41" t="str">
        <f>Synthèse!B113</f>
        <v>12.11</v>
      </c>
      <c r="C97" s="40" t="str">
        <f>Synthèse!C113</f>
        <v>Dans chaque page web, les contenus additionnels apparaissant au survol, à la prise de focus ou à l’activation d’un composant d’interface sont-ils si nécessaire atteignables au clavier ?</v>
      </c>
      <c r="D97" s="41" t="s">
        <v>31</v>
      </c>
      <c r="E97" s="40"/>
      <c r="F97" s="40"/>
    </row>
    <row r="98" spans="1:6" ht="42.75">
      <c r="A98" s="135" t="str">
        <f>Synthèse!A115</f>
        <v>Consultation</v>
      </c>
      <c r="B98" s="12" t="str">
        <f>Synthèse!B115</f>
        <v>13.1</v>
      </c>
      <c r="C98" s="3" t="str">
        <f>Synthèse!C115</f>
        <v>Pour chaque page web, l’utilisateur a-t-il le contrôle de chaque limite de temps modifiant le contenu (hors cas particuliers) ?</v>
      </c>
      <c r="D98" s="12" t="s">
        <v>31</v>
      </c>
      <c r="E98" s="3"/>
      <c r="F98" s="3"/>
    </row>
    <row r="99" spans="1:6" ht="57">
      <c r="A99" s="135"/>
      <c r="B99" s="12" t="str">
        <f>Synthèse!B116</f>
        <v>13.2</v>
      </c>
      <c r="C99" s="3" t="str">
        <f>Synthèse!C116</f>
        <v>Dans chaque page web, l’ouverture d’une nouvelle fenêtre ne doit pas être déclenchée sans action de l’utilisateur. Cette règle est-elle respectée ?</v>
      </c>
      <c r="D99" s="12" t="s">
        <v>31</v>
      </c>
      <c r="E99" s="3"/>
      <c r="F99" s="3"/>
    </row>
    <row r="100" spans="1:6" ht="57">
      <c r="A100" s="135"/>
      <c r="B100" s="12" t="str">
        <f>Synthèse!B117</f>
        <v>13.3</v>
      </c>
      <c r="C100" s="3" t="str">
        <f>Synthèse!C117</f>
        <v>Dans chaque page web, chaque document bureautique en téléchargement possède-t-il, si nécessaire, une version accessible (hors cas particuliers) ?</v>
      </c>
      <c r="D100" s="12" t="s">
        <v>31</v>
      </c>
      <c r="E100" s="3"/>
      <c r="F100" s="3"/>
    </row>
    <row r="101" spans="1:6" ht="42.75">
      <c r="A101" s="135"/>
      <c r="B101" s="12" t="str">
        <f>Synthèse!B118</f>
        <v>13.4</v>
      </c>
      <c r="C101" s="3" t="str">
        <f>Synthèse!C118</f>
        <v>Pour chaque document bureautique ayant une version accessible, cette version offre-t-elle la même information ?</v>
      </c>
      <c r="D101" s="12" t="s">
        <v>31</v>
      </c>
      <c r="E101" s="3"/>
      <c r="F101" s="3"/>
    </row>
    <row r="102" spans="1:6" ht="42.75">
      <c r="A102" s="135"/>
      <c r="B102" s="12" t="str">
        <f>Synthèse!B119</f>
        <v>13.5</v>
      </c>
      <c r="C102" s="3" t="str">
        <f>Synthèse!C119</f>
        <v>Dans chaque page web, chaque contenu cryptique (art ASCII, émoticon, syntaxe cryptique) a-t-il une alternative ?</v>
      </c>
      <c r="D102" s="12" t="s">
        <v>31</v>
      </c>
      <c r="E102" s="3"/>
      <c r="F102" s="3"/>
    </row>
    <row r="103" spans="1:6" ht="57">
      <c r="A103" s="135"/>
      <c r="B103" s="12" t="str">
        <f>Synthèse!B120</f>
        <v>13.6</v>
      </c>
      <c r="C103" s="3" t="str">
        <f>Synthèse!C120</f>
        <v>Dans chaque page web, pour chaque contenu cryptique (art ASCII, émoticon, syntaxe cryptique) ayant une alternative, cette alternative est-elle pertinente ?</v>
      </c>
      <c r="D103" s="12" t="s">
        <v>31</v>
      </c>
      <c r="E103" s="3"/>
      <c r="F103" s="3"/>
    </row>
    <row r="104" spans="1:6" ht="42.75">
      <c r="A104" s="135"/>
      <c r="B104" s="12" t="str">
        <f>Synthèse!B121</f>
        <v>13.7</v>
      </c>
      <c r="C104" s="3" t="str">
        <f>Synthèse!C121</f>
        <v>Dans chaque page web, les changements brusques de luminosité ou les effets de flash sont-ils correctement utilisés ?</v>
      </c>
      <c r="D104" s="12" t="s">
        <v>31</v>
      </c>
      <c r="E104" s="3"/>
      <c r="F104" s="3"/>
    </row>
    <row r="105" spans="1:6" ht="42.75">
      <c r="A105" s="135"/>
      <c r="B105" s="12" t="str">
        <f>Synthèse!B122</f>
        <v>13.8</v>
      </c>
      <c r="C105" s="3" t="str">
        <f>Synthèse!C122</f>
        <v>Dans chaque page web, chaque contenu en mouvement ou clignotant est-il contrôlable par l’utilisateur ?</v>
      </c>
      <c r="D105" s="12" t="s">
        <v>31</v>
      </c>
      <c r="E105" s="3"/>
      <c r="F105" s="3"/>
    </row>
    <row r="106" spans="1:6" ht="57">
      <c r="A106" s="135"/>
      <c r="B106" s="12" t="str">
        <f>Synthèse!B123</f>
        <v>13.9</v>
      </c>
      <c r="C106" s="3" t="str">
        <f>Synthèse!C123</f>
        <v>Dans chaque page web, le contenu proposé est-il consultable quelle que soit l’orientation de l’écran (portait ou paysage) (hors cas particuliers) ?</v>
      </c>
      <c r="D106" s="12" t="s">
        <v>31</v>
      </c>
      <c r="E106" s="3"/>
      <c r="F106" s="3"/>
    </row>
    <row r="107" spans="1:6" ht="71.25">
      <c r="A107" s="135"/>
      <c r="B107" s="12" t="str">
        <f>Synthèse!B124</f>
        <v>13.10</v>
      </c>
      <c r="C107" s="3" t="str">
        <f>Synthèse!C124</f>
        <v>Dans chaque page web, les fonctionnalités utilisables ou disponibles au moyen d’un geste complexe peuvent-elles être également disponibles au moyen d’un geste simple (hors cas particuliers) ?</v>
      </c>
      <c r="D107" s="12" t="s">
        <v>31</v>
      </c>
      <c r="E107" s="3"/>
      <c r="F107" s="3"/>
    </row>
    <row r="108" spans="1:6" ht="71.25">
      <c r="A108" s="135"/>
      <c r="B108" s="12" t="str">
        <f>Synthèse!B125</f>
        <v>13.11</v>
      </c>
      <c r="C108" s="3" t="str">
        <f>Synthèse!C125</f>
        <v>Dans chaque page web, les actions déclenchées au moyen d’un dispositif de pointage sur un point unique de l’écran peuvent-elles faire l’objet d’une annulation (hors cas particuliers) ?</v>
      </c>
      <c r="D108" s="12" t="s">
        <v>31</v>
      </c>
      <c r="E108" s="3"/>
      <c r="F108" s="3"/>
    </row>
    <row r="109" spans="1:6" ht="57">
      <c r="A109" s="135"/>
      <c r="B109" s="12" t="str">
        <f>Synthèse!B126</f>
        <v>13.12</v>
      </c>
      <c r="C109" s="3" t="str">
        <f>Synthèse!C126</f>
        <v>Dans chaque page web, les fonctionnalités qui impliquent un mouvement de l’appareil ou vers l’appareil peuvent-elles être satisfaites de manière alternative (hors cas particuliers) ?</v>
      </c>
      <c r="D109" s="12" t="s">
        <v>31</v>
      </c>
      <c r="E109" s="3"/>
      <c r="F109" s="3"/>
    </row>
  </sheetData>
  <autoFilter ref="D3:D109"/>
  <mergeCells count="13">
    <mergeCell ref="A87:A97"/>
    <mergeCell ref="A98:A109"/>
    <mergeCell ref="A31:A38"/>
    <mergeCell ref="A39:A40"/>
    <mergeCell ref="A41:A45"/>
    <mergeCell ref="A46:A55"/>
    <mergeCell ref="A56:A59"/>
    <mergeCell ref="A60:A73"/>
    <mergeCell ref="A18:A30"/>
    <mergeCell ref="A13:A14"/>
    <mergeCell ref="A15:A17"/>
    <mergeCell ref="A4:A12"/>
    <mergeCell ref="A74:A86"/>
  </mergeCells>
  <conditionalFormatting sqref="D4:D109">
    <cfRule type="cellIs" dxfId="49" priority="2" stopIfTrue="1" operator="equal">
      <formula>"C"</formula>
    </cfRule>
  </conditionalFormatting>
  <conditionalFormatting sqref="D4:D109">
    <cfRule type="cellIs" dxfId="48" priority="4" stopIfTrue="1" operator="equal">
      <formula>"NA"</formula>
    </cfRule>
  </conditionalFormatting>
  <conditionalFormatting sqref="D4:D109">
    <cfRule type="cellIs" dxfId="47" priority="1" stopIfTrue="1" operator="equal">
      <formula>"NCT"</formula>
    </cfRule>
    <cfRule type="cellIs" dxfId="46" priority="3" stopIfTrue="1" operator="equal">
      <formula>"NC"</formula>
    </cfRule>
  </conditionalFormatting>
  <conditionalFormatting sqref="D4:D109">
    <cfRule type="cellIs" dxfId="45" priority="5" stopIfTrue="1" operator="equal">
      <formula>"NT"</formula>
    </cfRule>
  </conditionalFormatting>
  <dataValidations count="1">
    <dataValidation type="list" showErrorMessage="1" sqref="D4:D109">
      <formula1>"C,NC,NA,NT"</formula1>
    </dataValidation>
  </dataValidations>
  <pageMargins left="0.39370078740157477" right="0.39370078740157477" top="0.78740157480314954" bottom="0.59015748031496063" header="0.39370078740157477" footer="0.39370078740157477"/>
  <pageSetup paperSize="0" scale="74" fitToWidth="0" fitToHeight="0" pageOrder="overThenDown" orientation="portrait" useFirstPageNumber="1" horizontalDpi="0" verticalDpi="0" copies="0"/>
  <headerFooter alignWithMargins="0">
    <oddHeader>&amp;LRGAA 3.0 - Relevé pour le site : wwww.site.fr&amp;R&amp;P/&amp;N - &amp;A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B109"/>
  <sheetViews>
    <sheetView zoomScale="85" zoomScaleNormal="85" workbookViewId="0">
      <pane xSplit="4" ySplit="3" topLeftCell="E4" activePane="bottomRight" state="frozen"/>
      <selection activeCell="F54" sqref="F54"/>
      <selection pane="topRight" activeCell="F54" sqref="F54"/>
      <selection pane="bottomLeft" activeCell="F54" sqref="F54"/>
      <selection pane="bottomRight"/>
    </sheetView>
  </sheetViews>
  <sheetFormatPr baseColWidth="10" defaultColWidth="10.77734375" defaultRowHeight="14.25"/>
  <cols>
    <col min="1" max="1" width="3.77734375" style="1" customWidth="1"/>
    <col min="2" max="2" width="5.33203125" style="16" customWidth="1"/>
    <col min="3" max="3" width="35.77734375" style="11" customWidth="1"/>
    <col min="4" max="4" width="6.44140625" style="16" customWidth="1"/>
    <col min="5" max="5" width="80.77734375" style="11" customWidth="1"/>
    <col min="6" max="6" width="33.77734375" style="11" customWidth="1"/>
    <col min="7" max="1016" width="14.109375" style="11" customWidth="1"/>
    <col min="1017" max="1023" width="10.77734375" style="1" customWidth="1"/>
    <col min="1024" max="16384" width="10.77734375" style="1"/>
  </cols>
  <sheetData>
    <row r="1" spans="1:1016" s="13" customFormat="1" ht="15">
      <c r="A1" s="20" t="str">
        <f>Échantillon!B11</f>
        <v>Aide et accessibilité</v>
      </c>
      <c r="B1" s="20"/>
      <c r="C1" s="21"/>
      <c r="D1" s="27"/>
      <c r="E1" s="20"/>
      <c r="F1" s="20"/>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row>
    <row r="2" spans="1:1016" s="13" customFormat="1">
      <c r="A2" s="22" t="str">
        <f>Échantillon!C11</f>
        <v>https://sdage-sage.eau-loire-bretagne.fr/sites/sdage-sage/home/aide--accessibilite.html</v>
      </c>
      <c r="B2" s="22"/>
      <c r="C2" s="23"/>
      <c r="D2" s="28"/>
      <c r="E2" s="22"/>
      <c r="F2" s="22"/>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c r="IW2" s="17"/>
      <c r="IX2" s="17"/>
      <c r="IY2" s="17"/>
      <c r="IZ2" s="17"/>
      <c r="JA2" s="17"/>
      <c r="JB2" s="17"/>
      <c r="JC2" s="17"/>
      <c r="JD2" s="17"/>
      <c r="JE2" s="17"/>
      <c r="JF2" s="17"/>
      <c r="JG2" s="17"/>
      <c r="JH2" s="17"/>
      <c r="JI2" s="17"/>
      <c r="JJ2" s="17"/>
      <c r="JK2" s="17"/>
      <c r="JL2" s="17"/>
      <c r="JM2" s="17"/>
      <c r="JN2" s="17"/>
      <c r="JO2" s="17"/>
      <c r="JP2" s="17"/>
      <c r="JQ2" s="17"/>
      <c r="JR2" s="17"/>
      <c r="JS2" s="17"/>
      <c r="JT2" s="17"/>
      <c r="JU2" s="17"/>
      <c r="JV2" s="17"/>
      <c r="JW2" s="17"/>
      <c r="JX2" s="17"/>
      <c r="JY2" s="17"/>
      <c r="JZ2" s="17"/>
      <c r="KA2" s="17"/>
      <c r="KB2" s="17"/>
      <c r="KC2" s="17"/>
      <c r="KD2" s="17"/>
      <c r="KE2" s="17"/>
      <c r="KF2" s="17"/>
      <c r="KG2" s="17"/>
      <c r="KH2" s="17"/>
      <c r="KI2" s="17"/>
      <c r="KJ2" s="17"/>
      <c r="KK2" s="17"/>
      <c r="KL2" s="17"/>
      <c r="KM2" s="17"/>
      <c r="KN2" s="17"/>
      <c r="KO2" s="17"/>
      <c r="KP2" s="17"/>
      <c r="KQ2" s="17"/>
      <c r="KR2" s="17"/>
      <c r="KS2" s="17"/>
      <c r="KT2" s="17"/>
      <c r="KU2" s="17"/>
      <c r="KV2" s="17"/>
      <c r="KW2" s="17"/>
      <c r="KX2" s="17"/>
      <c r="KY2" s="17"/>
      <c r="KZ2" s="17"/>
      <c r="LA2" s="17"/>
      <c r="LB2" s="17"/>
      <c r="LC2" s="17"/>
      <c r="LD2" s="17"/>
      <c r="LE2" s="17"/>
      <c r="LF2" s="17"/>
      <c r="LG2" s="17"/>
      <c r="LH2" s="17"/>
      <c r="LI2" s="17"/>
      <c r="LJ2" s="17"/>
      <c r="LK2" s="17"/>
      <c r="LL2" s="17"/>
      <c r="LM2" s="17"/>
      <c r="LN2" s="17"/>
      <c r="LO2" s="17"/>
      <c r="LP2" s="17"/>
      <c r="LQ2" s="17"/>
      <c r="LR2" s="17"/>
      <c r="LS2" s="17"/>
      <c r="LT2" s="17"/>
      <c r="LU2" s="17"/>
      <c r="LV2" s="17"/>
      <c r="LW2" s="17"/>
      <c r="LX2" s="17"/>
      <c r="LY2" s="17"/>
      <c r="LZ2" s="17"/>
      <c r="MA2" s="17"/>
      <c r="MB2" s="17"/>
      <c r="MC2" s="17"/>
      <c r="MD2" s="17"/>
      <c r="ME2" s="17"/>
      <c r="MF2" s="17"/>
      <c r="MG2" s="17"/>
      <c r="MH2" s="17"/>
      <c r="MI2" s="17"/>
      <c r="MJ2" s="17"/>
      <c r="MK2" s="17"/>
      <c r="ML2" s="17"/>
      <c r="MM2" s="17"/>
      <c r="MN2" s="17"/>
      <c r="MO2" s="17"/>
      <c r="MP2" s="17"/>
      <c r="MQ2" s="17"/>
      <c r="MR2" s="17"/>
      <c r="MS2" s="17"/>
      <c r="MT2" s="17"/>
      <c r="MU2" s="17"/>
      <c r="MV2" s="17"/>
      <c r="MW2" s="17"/>
      <c r="MX2" s="17"/>
      <c r="MY2" s="17"/>
      <c r="MZ2" s="17"/>
      <c r="NA2" s="17"/>
      <c r="NB2" s="17"/>
      <c r="NC2" s="17"/>
      <c r="ND2" s="17"/>
      <c r="NE2" s="17"/>
      <c r="NF2" s="17"/>
      <c r="NG2" s="17"/>
      <c r="NH2" s="17"/>
      <c r="NI2" s="17"/>
      <c r="NJ2" s="17"/>
      <c r="NK2" s="17"/>
      <c r="NL2" s="17"/>
      <c r="NM2" s="17"/>
      <c r="NN2" s="17"/>
      <c r="NO2" s="17"/>
      <c r="NP2" s="17"/>
      <c r="NQ2" s="17"/>
      <c r="NR2" s="17"/>
      <c r="NS2" s="17"/>
      <c r="NT2" s="17"/>
      <c r="NU2" s="17"/>
      <c r="NV2" s="17"/>
      <c r="NW2" s="17"/>
      <c r="NX2" s="17"/>
      <c r="NY2" s="17"/>
      <c r="NZ2" s="17"/>
      <c r="OA2" s="17"/>
      <c r="OB2" s="17"/>
      <c r="OC2" s="17"/>
      <c r="OD2" s="17"/>
      <c r="OE2" s="17"/>
      <c r="OF2" s="17"/>
      <c r="OG2" s="17"/>
      <c r="OH2" s="17"/>
      <c r="OI2" s="17"/>
      <c r="OJ2" s="17"/>
      <c r="OK2" s="17"/>
      <c r="OL2" s="17"/>
      <c r="OM2" s="17"/>
      <c r="ON2" s="17"/>
      <c r="OO2" s="17"/>
      <c r="OP2" s="17"/>
      <c r="OQ2" s="17"/>
      <c r="OR2" s="17"/>
      <c r="OS2" s="17"/>
      <c r="OT2" s="17"/>
      <c r="OU2" s="17"/>
      <c r="OV2" s="17"/>
      <c r="OW2" s="17"/>
      <c r="OX2" s="17"/>
      <c r="OY2" s="17"/>
      <c r="OZ2" s="17"/>
      <c r="PA2" s="17"/>
      <c r="PB2" s="17"/>
      <c r="PC2" s="17"/>
      <c r="PD2" s="17"/>
      <c r="PE2" s="17"/>
      <c r="PF2" s="17"/>
      <c r="PG2" s="17"/>
      <c r="PH2" s="17"/>
      <c r="PI2" s="17"/>
      <c r="PJ2" s="17"/>
      <c r="PK2" s="17"/>
      <c r="PL2" s="17"/>
      <c r="PM2" s="17"/>
      <c r="PN2" s="17"/>
      <c r="PO2" s="17"/>
      <c r="PP2" s="17"/>
      <c r="PQ2" s="17"/>
      <c r="PR2" s="17"/>
      <c r="PS2" s="17"/>
      <c r="PT2" s="17"/>
      <c r="PU2" s="17"/>
      <c r="PV2" s="17"/>
      <c r="PW2" s="17"/>
      <c r="PX2" s="17"/>
      <c r="PY2" s="17"/>
      <c r="PZ2" s="17"/>
      <c r="QA2" s="17"/>
      <c r="QB2" s="17"/>
      <c r="QC2" s="17"/>
      <c r="QD2" s="17"/>
      <c r="QE2" s="17"/>
      <c r="QF2" s="17"/>
      <c r="QG2" s="17"/>
      <c r="QH2" s="17"/>
      <c r="QI2" s="17"/>
      <c r="QJ2" s="17"/>
      <c r="QK2" s="17"/>
      <c r="QL2" s="17"/>
      <c r="QM2" s="17"/>
      <c r="QN2" s="17"/>
      <c r="QO2" s="17"/>
      <c r="QP2" s="17"/>
      <c r="QQ2" s="17"/>
      <c r="QR2" s="17"/>
      <c r="QS2" s="17"/>
      <c r="QT2" s="17"/>
      <c r="QU2" s="17"/>
      <c r="QV2" s="17"/>
      <c r="QW2" s="17"/>
      <c r="QX2" s="17"/>
      <c r="QY2" s="17"/>
      <c r="QZ2" s="17"/>
      <c r="RA2" s="17"/>
      <c r="RB2" s="17"/>
      <c r="RC2" s="17"/>
      <c r="RD2" s="17"/>
      <c r="RE2" s="17"/>
      <c r="RF2" s="17"/>
      <c r="RG2" s="17"/>
      <c r="RH2" s="17"/>
      <c r="RI2" s="17"/>
      <c r="RJ2" s="17"/>
      <c r="RK2" s="17"/>
      <c r="RL2" s="17"/>
      <c r="RM2" s="17"/>
      <c r="RN2" s="17"/>
      <c r="RO2" s="17"/>
      <c r="RP2" s="17"/>
      <c r="RQ2" s="17"/>
      <c r="RR2" s="17"/>
      <c r="RS2" s="17"/>
      <c r="RT2" s="17"/>
      <c r="RU2" s="17"/>
      <c r="RV2" s="17"/>
      <c r="RW2" s="17"/>
      <c r="RX2" s="17"/>
      <c r="RY2" s="17"/>
      <c r="RZ2" s="17"/>
      <c r="SA2" s="17"/>
      <c r="SB2" s="17"/>
      <c r="SC2" s="17"/>
      <c r="SD2" s="17"/>
      <c r="SE2" s="17"/>
      <c r="SF2" s="17"/>
      <c r="SG2" s="17"/>
      <c r="SH2" s="17"/>
      <c r="SI2" s="17"/>
      <c r="SJ2" s="17"/>
      <c r="SK2" s="17"/>
      <c r="SL2" s="17"/>
      <c r="SM2" s="17"/>
      <c r="SN2" s="17"/>
      <c r="SO2" s="17"/>
      <c r="SP2" s="17"/>
      <c r="SQ2" s="17"/>
      <c r="SR2" s="17"/>
      <c r="SS2" s="17"/>
      <c r="ST2" s="17"/>
      <c r="SU2" s="17"/>
      <c r="SV2" s="17"/>
      <c r="SW2" s="17"/>
      <c r="SX2" s="17"/>
      <c r="SY2" s="17"/>
      <c r="SZ2" s="17"/>
      <c r="TA2" s="17"/>
      <c r="TB2" s="17"/>
      <c r="TC2" s="17"/>
      <c r="TD2" s="17"/>
      <c r="TE2" s="17"/>
      <c r="TF2" s="17"/>
      <c r="TG2" s="17"/>
      <c r="TH2" s="17"/>
      <c r="TI2" s="17"/>
      <c r="TJ2" s="17"/>
      <c r="TK2" s="17"/>
      <c r="TL2" s="17"/>
      <c r="TM2" s="17"/>
      <c r="TN2" s="17"/>
      <c r="TO2" s="17"/>
      <c r="TP2" s="17"/>
      <c r="TQ2" s="17"/>
      <c r="TR2" s="17"/>
      <c r="TS2" s="17"/>
      <c r="TT2" s="17"/>
      <c r="TU2" s="17"/>
      <c r="TV2" s="17"/>
      <c r="TW2" s="17"/>
      <c r="TX2" s="17"/>
      <c r="TY2" s="17"/>
      <c r="TZ2" s="17"/>
      <c r="UA2" s="17"/>
      <c r="UB2" s="17"/>
      <c r="UC2" s="17"/>
      <c r="UD2" s="17"/>
      <c r="UE2" s="17"/>
      <c r="UF2" s="17"/>
      <c r="UG2" s="17"/>
      <c r="UH2" s="17"/>
      <c r="UI2" s="17"/>
      <c r="UJ2" s="17"/>
      <c r="UK2" s="17"/>
      <c r="UL2" s="17"/>
      <c r="UM2" s="17"/>
      <c r="UN2" s="17"/>
      <c r="UO2" s="17"/>
      <c r="UP2" s="17"/>
      <c r="UQ2" s="17"/>
      <c r="UR2" s="17"/>
      <c r="US2" s="17"/>
      <c r="UT2" s="17"/>
      <c r="UU2" s="17"/>
      <c r="UV2" s="17"/>
      <c r="UW2" s="17"/>
      <c r="UX2" s="17"/>
      <c r="UY2" s="17"/>
      <c r="UZ2" s="17"/>
      <c r="VA2" s="17"/>
      <c r="VB2" s="17"/>
      <c r="VC2" s="17"/>
      <c r="VD2" s="17"/>
      <c r="VE2" s="17"/>
      <c r="VF2" s="17"/>
      <c r="VG2" s="17"/>
      <c r="VH2" s="17"/>
      <c r="VI2" s="17"/>
      <c r="VJ2" s="17"/>
      <c r="VK2" s="17"/>
      <c r="VL2" s="17"/>
      <c r="VM2" s="17"/>
      <c r="VN2" s="17"/>
      <c r="VO2" s="17"/>
      <c r="VP2" s="17"/>
      <c r="VQ2" s="17"/>
      <c r="VR2" s="17"/>
      <c r="VS2" s="17"/>
      <c r="VT2" s="17"/>
      <c r="VU2" s="17"/>
      <c r="VV2" s="17"/>
      <c r="VW2" s="17"/>
      <c r="VX2" s="17"/>
      <c r="VY2" s="17"/>
      <c r="VZ2" s="17"/>
      <c r="WA2" s="17"/>
      <c r="WB2" s="17"/>
      <c r="WC2" s="17"/>
      <c r="WD2" s="17"/>
      <c r="WE2" s="17"/>
      <c r="WF2" s="17"/>
      <c r="WG2" s="17"/>
      <c r="WH2" s="17"/>
      <c r="WI2" s="17"/>
      <c r="WJ2" s="17"/>
      <c r="WK2" s="17"/>
      <c r="WL2" s="17"/>
      <c r="WM2" s="17"/>
      <c r="WN2" s="17"/>
      <c r="WO2" s="17"/>
      <c r="WP2" s="17"/>
      <c r="WQ2" s="17"/>
      <c r="WR2" s="17"/>
      <c r="WS2" s="17"/>
      <c r="WT2" s="17"/>
      <c r="WU2" s="17"/>
      <c r="WV2" s="17"/>
      <c r="WW2" s="17"/>
      <c r="WX2" s="17"/>
      <c r="WY2" s="17"/>
      <c r="WZ2" s="17"/>
      <c r="XA2" s="17"/>
      <c r="XB2" s="17"/>
      <c r="XC2" s="17"/>
      <c r="XD2" s="17"/>
      <c r="XE2" s="17"/>
      <c r="XF2" s="17"/>
      <c r="XG2" s="17"/>
      <c r="XH2" s="17"/>
      <c r="XI2" s="17"/>
      <c r="XJ2" s="17"/>
      <c r="XK2" s="17"/>
      <c r="XL2" s="17"/>
      <c r="XM2" s="17"/>
      <c r="XN2" s="17"/>
      <c r="XO2" s="17"/>
      <c r="XP2" s="17"/>
      <c r="XQ2" s="17"/>
      <c r="XR2" s="17"/>
      <c r="XS2" s="17"/>
      <c r="XT2" s="17"/>
      <c r="XU2" s="17"/>
      <c r="XV2" s="17"/>
      <c r="XW2" s="17"/>
      <c r="XX2" s="17"/>
      <c r="XY2" s="17"/>
      <c r="XZ2" s="17"/>
      <c r="YA2" s="17"/>
      <c r="YB2" s="17"/>
      <c r="YC2" s="17"/>
      <c r="YD2" s="17"/>
      <c r="YE2" s="17"/>
      <c r="YF2" s="17"/>
      <c r="YG2" s="17"/>
      <c r="YH2" s="17"/>
      <c r="YI2" s="17"/>
      <c r="YJ2" s="17"/>
      <c r="YK2" s="17"/>
      <c r="YL2" s="17"/>
      <c r="YM2" s="17"/>
      <c r="YN2" s="17"/>
      <c r="YO2" s="17"/>
      <c r="YP2" s="17"/>
      <c r="YQ2" s="17"/>
      <c r="YR2" s="17"/>
      <c r="YS2" s="17"/>
      <c r="YT2" s="17"/>
      <c r="YU2" s="17"/>
      <c r="YV2" s="17"/>
      <c r="YW2" s="17"/>
      <c r="YX2" s="17"/>
      <c r="YY2" s="17"/>
      <c r="YZ2" s="17"/>
      <c r="ZA2" s="17"/>
      <c r="ZB2" s="17"/>
      <c r="ZC2" s="17"/>
      <c r="ZD2" s="17"/>
      <c r="ZE2" s="17"/>
      <c r="ZF2" s="17"/>
      <c r="ZG2" s="17"/>
      <c r="ZH2" s="17"/>
      <c r="ZI2" s="17"/>
      <c r="ZJ2" s="17"/>
      <c r="ZK2" s="17"/>
      <c r="ZL2" s="17"/>
      <c r="ZM2" s="17"/>
      <c r="ZN2" s="17"/>
      <c r="ZO2" s="17"/>
      <c r="ZP2" s="17"/>
      <c r="ZQ2" s="17"/>
      <c r="ZR2" s="17"/>
      <c r="ZS2" s="17"/>
      <c r="ZT2" s="17"/>
      <c r="ZU2" s="17"/>
      <c r="ZV2" s="17"/>
      <c r="ZW2" s="17"/>
      <c r="ZX2" s="17"/>
      <c r="ZY2" s="17"/>
      <c r="ZZ2" s="17"/>
      <c r="AAA2" s="17"/>
      <c r="AAB2" s="17"/>
      <c r="AAC2" s="17"/>
      <c r="AAD2" s="17"/>
      <c r="AAE2" s="17"/>
      <c r="AAF2" s="17"/>
      <c r="AAG2" s="17"/>
      <c r="AAH2" s="17"/>
      <c r="AAI2" s="17"/>
      <c r="AAJ2" s="17"/>
      <c r="AAK2" s="17"/>
      <c r="AAL2" s="17"/>
      <c r="AAM2" s="17"/>
      <c r="AAN2" s="17"/>
      <c r="AAO2" s="17"/>
      <c r="AAP2" s="17"/>
      <c r="AAQ2" s="17"/>
      <c r="AAR2" s="17"/>
      <c r="AAS2" s="17"/>
      <c r="AAT2" s="17"/>
      <c r="AAU2" s="17"/>
      <c r="AAV2" s="17"/>
      <c r="AAW2" s="17"/>
      <c r="AAX2" s="17"/>
      <c r="AAY2" s="17"/>
      <c r="AAZ2" s="17"/>
      <c r="ABA2" s="17"/>
      <c r="ABB2" s="17"/>
      <c r="ABC2" s="17"/>
      <c r="ABD2" s="17"/>
      <c r="ABE2" s="17"/>
      <c r="ABF2" s="17"/>
      <c r="ABG2" s="17"/>
      <c r="ABH2" s="17"/>
      <c r="ABI2" s="17"/>
      <c r="ABJ2" s="17"/>
      <c r="ABK2" s="17"/>
      <c r="ABL2" s="17"/>
      <c r="ABM2" s="17"/>
      <c r="ABN2" s="17"/>
      <c r="ABO2" s="17"/>
      <c r="ABP2" s="17"/>
      <c r="ABQ2" s="17"/>
      <c r="ABR2" s="17"/>
      <c r="ABS2" s="17"/>
      <c r="ABT2" s="17"/>
      <c r="ABU2" s="17"/>
      <c r="ABV2" s="17"/>
      <c r="ABW2" s="17"/>
      <c r="ABX2" s="17"/>
      <c r="ABY2" s="17"/>
      <c r="ABZ2" s="17"/>
      <c r="ACA2" s="17"/>
      <c r="ACB2" s="17"/>
      <c r="ACC2" s="17"/>
      <c r="ACD2" s="17"/>
      <c r="ACE2" s="17"/>
      <c r="ACF2" s="17"/>
      <c r="ACG2" s="17"/>
      <c r="ACH2" s="17"/>
      <c r="ACI2" s="17"/>
      <c r="ACJ2" s="17"/>
      <c r="ACK2" s="17"/>
      <c r="ACL2" s="17"/>
      <c r="ACM2" s="17"/>
      <c r="ACN2" s="17"/>
      <c r="ACO2" s="17"/>
      <c r="ACP2" s="17"/>
      <c r="ACQ2" s="17"/>
      <c r="ACR2" s="17"/>
      <c r="ACS2" s="17"/>
      <c r="ACT2" s="17"/>
      <c r="ACU2" s="17"/>
      <c r="ACV2" s="17"/>
      <c r="ACW2" s="17"/>
      <c r="ACX2" s="17"/>
      <c r="ACY2" s="17"/>
      <c r="ACZ2" s="17"/>
      <c r="ADA2" s="17"/>
      <c r="ADB2" s="17"/>
      <c r="ADC2" s="17"/>
      <c r="ADD2" s="17"/>
      <c r="ADE2" s="17"/>
      <c r="ADF2" s="17"/>
      <c r="ADG2" s="17"/>
      <c r="ADH2" s="17"/>
      <c r="ADI2" s="17"/>
      <c r="ADJ2" s="17"/>
      <c r="ADK2" s="17"/>
      <c r="ADL2" s="17"/>
      <c r="ADM2" s="17"/>
      <c r="ADN2" s="17"/>
      <c r="ADO2" s="17"/>
      <c r="ADP2" s="17"/>
      <c r="ADQ2" s="17"/>
      <c r="ADR2" s="17"/>
      <c r="ADS2" s="17"/>
      <c r="ADT2" s="17"/>
      <c r="ADU2" s="17"/>
      <c r="ADV2" s="17"/>
      <c r="ADW2" s="17"/>
      <c r="ADX2" s="17"/>
      <c r="ADY2" s="17"/>
      <c r="ADZ2" s="17"/>
      <c r="AEA2" s="17"/>
      <c r="AEB2" s="17"/>
      <c r="AEC2" s="17"/>
      <c r="AED2" s="17"/>
      <c r="AEE2" s="17"/>
      <c r="AEF2" s="17"/>
      <c r="AEG2" s="17"/>
      <c r="AEH2" s="17"/>
      <c r="AEI2" s="17"/>
      <c r="AEJ2" s="17"/>
      <c r="AEK2" s="17"/>
      <c r="AEL2" s="17"/>
      <c r="AEM2" s="17"/>
      <c r="AEN2" s="17"/>
      <c r="AEO2" s="17"/>
      <c r="AEP2" s="17"/>
      <c r="AEQ2" s="17"/>
      <c r="AER2" s="17"/>
      <c r="AES2" s="17"/>
      <c r="AET2" s="17"/>
      <c r="AEU2" s="17"/>
      <c r="AEV2" s="17"/>
      <c r="AEW2" s="17"/>
      <c r="AEX2" s="17"/>
      <c r="AEY2" s="17"/>
      <c r="AEZ2" s="17"/>
      <c r="AFA2" s="17"/>
      <c r="AFB2" s="17"/>
      <c r="AFC2" s="17"/>
      <c r="AFD2" s="17"/>
      <c r="AFE2" s="17"/>
      <c r="AFF2" s="17"/>
      <c r="AFG2" s="17"/>
      <c r="AFH2" s="17"/>
      <c r="AFI2" s="17"/>
      <c r="AFJ2" s="17"/>
      <c r="AFK2" s="17"/>
      <c r="AFL2" s="17"/>
      <c r="AFM2" s="17"/>
      <c r="AFN2" s="17"/>
      <c r="AFO2" s="17"/>
      <c r="AFP2" s="17"/>
      <c r="AFQ2" s="17"/>
      <c r="AFR2" s="17"/>
      <c r="AFS2" s="17"/>
      <c r="AFT2" s="17"/>
      <c r="AFU2" s="17"/>
      <c r="AFV2" s="17"/>
      <c r="AFW2" s="17"/>
      <c r="AFX2" s="17"/>
      <c r="AFY2" s="17"/>
      <c r="AFZ2" s="17"/>
      <c r="AGA2" s="17"/>
      <c r="AGB2" s="17"/>
      <c r="AGC2" s="17"/>
      <c r="AGD2" s="17"/>
      <c r="AGE2" s="17"/>
      <c r="AGF2" s="17"/>
      <c r="AGG2" s="17"/>
      <c r="AGH2" s="17"/>
      <c r="AGI2" s="17"/>
      <c r="AGJ2" s="17"/>
      <c r="AGK2" s="17"/>
      <c r="AGL2" s="17"/>
      <c r="AGM2" s="17"/>
      <c r="AGN2" s="17"/>
      <c r="AGO2" s="17"/>
      <c r="AGP2" s="17"/>
      <c r="AGQ2" s="17"/>
      <c r="AGR2" s="17"/>
      <c r="AGS2" s="17"/>
      <c r="AGT2" s="17"/>
      <c r="AGU2" s="17"/>
      <c r="AGV2" s="17"/>
      <c r="AGW2" s="17"/>
      <c r="AGX2" s="17"/>
      <c r="AGY2" s="17"/>
      <c r="AGZ2" s="17"/>
      <c r="AHA2" s="17"/>
      <c r="AHB2" s="17"/>
      <c r="AHC2" s="17"/>
      <c r="AHD2" s="17"/>
      <c r="AHE2" s="17"/>
      <c r="AHF2" s="17"/>
      <c r="AHG2" s="17"/>
      <c r="AHH2" s="17"/>
      <c r="AHI2" s="17"/>
      <c r="AHJ2" s="17"/>
      <c r="AHK2" s="17"/>
      <c r="AHL2" s="17"/>
      <c r="AHM2" s="17"/>
      <c r="AHN2" s="17"/>
      <c r="AHO2" s="17"/>
      <c r="AHP2" s="17"/>
      <c r="AHQ2" s="17"/>
      <c r="AHR2" s="17"/>
      <c r="AHS2" s="17"/>
      <c r="AHT2" s="17"/>
      <c r="AHU2" s="17"/>
      <c r="AHV2" s="17"/>
      <c r="AHW2" s="17"/>
      <c r="AHX2" s="17"/>
      <c r="AHY2" s="17"/>
      <c r="AHZ2" s="17"/>
      <c r="AIA2" s="17"/>
      <c r="AIB2" s="17"/>
      <c r="AIC2" s="17"/>
      <c r="AID2" s="17"/>
      <c r="AIE2" s="17"/>
      <c r="AIF2" s="17"/>
      <c r="AIG2" s="17"/>
      <c r="AIH2" s="17"/>
      <c r="AII2" s="17"/>
      <c r="AIJ2" s="17"/>
      <c r="AIK2" s="17"/>
      <c r="AIL2" s="17"/>
      <c r="AIM2" s="17"/>
      <c r="AIN2" s="17"/>
      <c r="AIO2" s="17"/>
      <c r="AIP2" s="17"/>
      <c r="AIQ2" s="17"/>
      <c r="AIR2" s="17"/>
      <c r="AIS2" s="17"/>
      <c r="AIT2" s="17"/>
      <c r="AIU2" s="17"/>
      <c r="AIV2" s="17"/>
      <c r="AIW2" s="17"/>
      <c r="AIX2" s="17"/>
      <c r="AIY2" s="17"/>
      <c r="AIZ2" s="17"/>
      <c r="AJA2" s="17"/>
      <c r="AJB2" s="17"/>
      <c r="AJC2" s="17"/>
      <c r="AJD2" s="17"/>
      <c r="AJE2" s="17"/>
      <c r="AJF2" s="17"/>
      <c r="AJG2" s="17"/>
      <c r="AJH2" s="17"/>
      <c r="AJI2" s="17"/>
      <c r="AJJ2" s="17"/>
      <c r="AJK2" s="17"/>
      <c r="AJL2" s="17"/>
      <c r="AJM2" s="17"/>
      <c r="AJN2" s="17"/>
      <c r="AJO2" s="17"/>
      <c r="AJP2" s="17"/>
      <c r="AJQ2" s="17"/>
      <c r="AJR2" s="17"/>
      <c r="AJS2" s="17"/>
      <c r="AJT2" s="17"/>
      <c r="AJU2" s="17"/>
      <c r="AJV2" s="17"/>
      <c r="AJW2" s="17"/>
      <c r="AJX2" s="17"/>
      <c r="AJY2" s="17"/>
      <c r="AJZ2" s="17"/>
      <c r="AKA2" s="17"/>
      <c r="AKB2" s="17"/>
      <c r="AKC2" s="17"/>
      <c r="AKD2" s="17"/>
      <c r="AKE2" s="17"/>
      <c r="AKF2" s="17"/>
      <c r="AKG2" s="17"/>
      <c r="AKH2" s="17"/>
      <c r="AKI2" s="17"/>
      <c r="AKJ2" s="17"/>
      <c r="AKK2" s="17"/>
      <c r="AKL2" s="17"/>
      <c r="AKM2" s="17"/>
      <c r="AKN2" s="17"/>
      <c r="AKO2" s="17"/>
      <c r="AKP2" s="17"/>
      <c r="AKQ2" s="17"/>
      <c r="AKR2" s="17"/>
      <c r="AKS2" s="17"/>
      <c r="AKT2" s="17"/>
      <c r="AKU2" s="17"/>
      <c r="AKV2" s="17"/>
      <c r="AKW2" s="17"/>
      <c r="AKX2" s="17"/>
      <c r="AKY2" s="17"/>
      <c r="AKZ2" s="17"/>
      <c r="ALA2" s="17"/>
      <c r="ALB2" s="17"/>
      <c r="ALC2" s="17"/>
      <c r="ALD2" s="17"/>
      <c r="ALE2" s="17"/>
      <c r="ALF2" s="17"/>
      <c r="ALG2" s="17"/>
      <c r="ALH2" s="17"/>
      <c r="ALI2" s="17"/>
      <c r="ALJ2" s="17"/>
      <c r="ALK2" s="17"/>
      <c r="ALL2" s="17"/>
      <c r="ALM2" s="17"/>
      <c r="ALN2" s="17"/>
      <c r="ALO2" s="17"/>
      <c r="ALP2" s="17"/>
      <c r="ALQ2" s="17"/>
      <c r="ALR2" s="17"/>
      <c r="ALS2" s="17"/>
      <c r="ALT2" s="17"/>
      <c r="ALU2" s="17"/>
      <c r="ALV2" s="17"/>
      <c r="ALW2" s="17"/>
      <c r="ALX2" s="17"/>
      <c r="ALY2" s="17"/>
      <c r="ALZ2" s="17"/>
      <c r="AMA2" s="17"/>
      <c r="AMB2" s="17"/>
    </row>
    <row r="3" spans="1:1016" ht="15">
      <c r="A3" s="24"/>
      <c r="B3" s="25" t="s">
        <v>248</v>
      </c>
      <c r="C3" s="25" t="s">
        <v>250</v>
      </c>
      <c r="D3" s="25" t="s">
        <v>251</v>
      </c>
      <c r="E3" s="25" t="s">
        <v>249</v>
      </c>
      <c r="F3" s="25" t="s">
        <v>4</v>
      </c>
    </row>
    <row r="4" spans="1:1016" ht="28.5">
      <c r="A4" s="136" t="str">
        <f>Synthèse!A9</f>
        <v>Images</v>
      </c>
      <c r="B4" s="12" t="str">
        <f>Synthèse!B9</f>
        <v>1.1</v>
      </c>
      <c r="C4" s="3" t="str">
        <f>Synthèse!C9</f>
        <v>Chaque image porteuse d’information a-t-elle une alternative textuelle ?</v>
      </c>
      <c r="D4" s="12" t="s">
        <v>31</v>
      </c>
      <c r="E4" s="3"/>
      <c r="F4" s="3"/>
      <c r="G4" s="1"/>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row>
    <row r="5" spans="1:1016" ht="42.75">
      <c r="A5" s="123"/>
      <c r="B5" s="12" t="str">
        <f>Synthèse!B10</f>
        <v>1.2</v>
      </c>
      <c r="C5" s="3" t="str">
        <f>Synthèse!C10</f>
        <v>Chaque image de décoration est-elle correctement ignorée par les technologies d’assistance ?</v>
      </c>
      <c r="D5" s="12" t="s">
        <v>31</v>
      </c>
      <c r="E5" s="3"/>
      <c r="F5" s="3"/>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c r="IG5" s="14"/>
      <c r="IH5" s="14"/>
      <c r="II5" s="14"/>
      <c r="IJ5" s="14"/>
      <c r="IK5" s="14"/>
      <c r="IL5" s="14"/>
      <c r="IM5" s="14"/>
      <c r="IN5" s="14"/>
      <c r="IO5" s="14"/>
      <c r="IP5" s="14"/>
      <c r="IQ5" s="14"/>
      <c r="IR5" s="14"/>
      <c r="IS5" s="14"/>
      <c r="IT5" s="14"/>
      <c r="IU5" s="14"/>
      <c r="IV5" s="14"/>
      <c r="IW5" s="14"/>
      <c r="IX5" s="14"/>
      <c r="IY5" s="14"/>
      <c r="IZ5" s="14"/>
      <c r="JA5" s="14"/>
      <c r="JB5" s="14"/>
      <c r="JC5" s="14"/>
      <c r="JD5" s="14"/>
      <c r="JE5" s="14"/>
      <c r="JF5" s="14"/>
      <c r="JG5" s="14"/>
      <c r="JH5" s="14"/>
      <c r="JI5" s="14"/>
      <c r="JJ5" s="14"/>
      <c r="JK5" s="14"/>
      <c r="JL5" s="14"/>
      <c r="JM5" s="14"/>
      <c r="JN5" s="14"/>
      <c r="JO5" s="14"/>
      <c r="JP5" s="14"/>
      <c r="JQ5" s="14"/>
      <c r="JR5" s="14"/>
      <c r="JS5" s="14"/>
      <c r="JT5" s="14"/>
      <c r="JU5" s="14"/>
      <c r="JV5" s="14"/>
      <c r="JW5" s="14"/>
      <c r="JX5" s="14"/>
      <c r="JY5" s="14"/>
      <c r="JZ5" s="14"/>
      <c r="KA5" s="14"/>
      <c r="KB5" s="14"/>
      <c r="KC5" s="14"/>
      <c r="KD5" s="14"/>
      <c r="KE5" s="14"/>
      <c r="KF5" s="14"/>
      <c r="KG5" s="14"/>
      <c r="KH5" s="14"/>
      <c r="KI5" s="14"/>
      <c r="KJ5" s="14"/>
      <c r="KK5" s="14"/>
      <c r="KL5" s="14"/>
      <c r="KM5" s="14"/>
      <c r="KN5" s="14"/>
      <c r="KO5" s="14"/>
      <c r="KP5" s="14"/>
      <c r="KQ5" s="14"/>
      <c r="KR5" s="14"/>
      <c r="KS5" s="14"/>
      <c r="KT5" s="14"/>
      <c r="KU5" s="14"/>
      <c r="KV5" s="14"/>
      <c r="KW5" s="14"/>
      <c r="KX5" s="14"/>
      <c r="KY5" s="14"/>
      <c r="KZ5" s="14"/>
      <c r="LA5" s="14"/>
      <c r="LB5" s="14"/>
      <c r="LC5" s="14"/>
      <c r="LD5" s="14"/>
      <c r="LE5" s="14"/>
      <c r="LF5" s="14"/>
      <c r="LG5" s="14"/>
      <c r="LH5" s="14"/>
      <c r="LI5" s="14"/>
      <c r="LJ5" s="14"/>
      <c r="LK5" s="14"/>
      <c r="LL5" s="14"/>
      <c r="LM5" s="14"/>
      <c r="LN5" s="14"/>
      <c r="LO5" s="14"/>
      <c r="LP5" s="14"/>
      <c r="LQ5" s="14"/>
      <c r="LR5" s="14"/>
      <c r="LS5" s="14"/>
      <c r="LT5" s="14"/>
      <c r="LU5" s="14"/>
      <c r="LV5" s="14"/>
      <c r="LW5" s="14"/>
      <c r="LX5" s="14"/>
      <c r="LY5" s="14"/>
      <c r="LZ5" s="14"/>
      <c r="MA5" s="14"/>
      <c r="MB5" s="14"/>
      <c r="MC5" s="14"/>
      <c r="MD5" s="14"/>
      <c r="ME5" s="14"/>
      <c r="MF5" s="14"/>
      <c r="MG5" s="14"/>
      <c r="MH5" s="14"/>
      <c r="MI5" s="14"/>
      <c r="MJ5" s="14"/>
      <c r="MK5" s="14"/>
      <c r="ML5" s="14"/>
      <c r="MM5" s="14"/>
      <c r="MN5" s="14"/>
      <c r="MO5" s="14"/>
      <c r="MP5" s="14"/>
      <c r="MQ5" s="14"/>
      <c r="MR5" s="14"/>
      <c r="MS5" s="14"/>
      <c r="MT5" s="14"/>
      <c r="MU5" s="14"/>
      <c r="MV5" s="14"/>
      <c r="MW5" s="14"/>
      <c r="MX5" s="14"/>
      <c r="MY5" s="14"/>
      <c r="MZ5" s="14"/>
      <c r="NA5" s="14"/>
      <c r="NB5" s="14"/>
      <c r="NC5" s="14"/>
      <c r="ND5" s="14"/>
      <c r="NE5" s="14"/>
      <c r="NF5" s="14"/>
      <c r="NG5" s="14"/>
      <c r="NH5" s="14"/>
      <c r="NI5" s="14"/>
      <c r="NJ5" s="14"/>
      <c r="NK5" s="14"/>
      <c r="NL5" s="14"/>
      <c r="NM5" s="14"/>
      <c r="NN5" s="14"/>
      <c r="NO5" s="14"/>
      <c r="NP5" s="14"/>
      <c r="NQ5" s="14"/>
      <c r="NR5" s="14"/>
      <c r="NS5" s="14"/>
      <c r="NT5" s="14"/>
      <c r="NU5" s="14"/>
      <c r="NV5" s="14"/>
      <c r="NW5" s="14"/>
      <c r="NX5" s="14"/>
      <c r="NY5" s="14"/>
      <c r="NZ5" s="14"/>
      <c r="OA5" s="14"/>
      <c r="OB5" s="14"/>
      <c r="OC5" s="14"/>
      <c r="OD5" s="14"/>
      <c r="OE5" s="14"/>
      <c r="OF5" s="14"/>
      <c r="OG5" s="14"/>
      <c r="OH5" s="14"/>
      <c r="OI5" s="14"/>
      <c r="OJ5" s="14"/>
      <c r="OK5" s="14"/>
      <c r="OL5" s="14"/>
      <c r="OM5" s="14"/>
      <c r="ON5" s="14"/>
      <c r="OO5" s="14"/>
      <c r="OP5" s="14"/>
      <c r="OQ5" s="14"/>
      <c r="OR5" s="14"/>
      <c r="OS5" s="14"/>
      <c r="OT5" s="14"/>
      <c r="OU5" s="14"/>
      <c r="OV5" s="14"/>
      <c r="OW5" s="14"/>
      <c r="OX5" s="14"/>
      <c r="OY5" s="14"/>
      <c r="OZ5" s="14"/>
      <c r="PA5" s="14"/>
      <c r="PB5" s="14"/>
      <c r="PC5" s="14"/>
      <c r="PD5" s="14"/>
      <c r="PE5" s="14"/>
      <c r="PF5" s="14"/>
      <c r="PG5" s="14"/>
      <c r="PH5" s="14"/>
      <c r="PI5" s="14"/>
      <c r="PJ5" s="14"/>
      <c r="PK5" s="14"/>
      <c r="PL5" s="14"/>
      <c r="PM5" s="14"/>
      <c r="PN5" s="14"/>
      <c r="PO5" s="14"/>
      <c r="PP5" s="14"/>
      <c r="PQ5" s="14"/>
      <c r="PR5" s="14"/>
      <c r="PS5" s="14"/>
      <c r="PT5" s="14"/>
      <c r="PU5" s="14"/>
      <c r="PV5" s="14"/>
      <c r="PW5" s="14"/>
      <c r="PX5" s="14"/>
      <c r="PY5" s="14"/>
      <c r="PZ5" s="14"/>
      <c r="QA5" s="14"/>
      <c r="QB5" s="14"/>
      <c r="QC5" s="14"/>
      <c r="QD5" s="14"/>
      <c r="QE5" s="14"/>
      <c r="QF5" s="14"/>
      <c r="QG5" s="14"/>
      <c r="QH5" s="14"/>
      <c r="QI5" s="14"/>
      <c r="QJ5" s="14"/>
      <c r="QK5" s="14"/>
      <c r="QL5" s="14"/>
      <c r="QM5" s="14"/>
      <c r="QN5" s="14"/>
      <c r="QO5" s="14"/>
      <c r="QP5" s="14"/>
      <c r="QQ5" s="14"/>
      <c r="QR5" s="14"/>
      <c r="QS5" s="14"/>
      <c r="QT5" s="14"/>
      <c r="QU5" s="14"/>
      <c r="QV5" s="14"/>
      <c r="QW5" s="14"/>
      <c r="QX5" s="14"/>
      <c r="QY5" s="14"/>
      <c r="QZ5" s="14"/>
      <c r="RA5" s="14"/>
      <c r="RB5" s="14"/>
      <c r="RC5" s="14"/>
      <c r="RD5" s="14"/>
      <c r="RE5" s="14"/>
      <c r="RF5" s="14"/>
      <c r="RG5" s="14"/>
      <c r="RH5" s="14"/>
      <c r="RI5" s="14"/>
      <c r="RJ5" s="14"/>
      <c r="RK5" s="14"/>
      <c r="RL5" s="14"/>
      <c r="RM5" s="14"/>
      <c r="RN5" s="14"/>
      <c r="RO5" s="14"/>
      <c r="RP5" s="14"/>
      <c r="RQ5" s="14"/>
      <c r="RR5" s="14"/>
      <c r="RS5" s="14"/>
      <c r="RT5" s="14"/>
      <c r="RU5" s="14"/>
      <c r="RV5" s="14"/>
      <c r="RW5" s="14"/>
      <c r="RX5" s="14"/>
      <c r="RY5" s="14"/>
      <c r="RZ5" s="14"/>
      <c r="SA5" s="14"/>
      <c r="SB5" s="14"/>
      <c r="SC5" s="14"/>
      <c r="SD5" s="14"/>
      <c r="SE5" s="14"/>
      <c r="SF5" s="14"/>
      <c r="SG5" s="14"/>
      <c r="SH5" s="14"/>
      <c r="SI5" s="14"/>
      <c r="SJ5" s="14"/>
      <c r="SK5" s="14"/>
      <c r="SL5" s="14"/>
      <c r="SM5" s="14"/>
      <c r="SN5" s="14"/>
      <c r="SO5" s="14"/>
      <c r="SP5" s="14"/>
      <c r="SQ5" s="14"/>
      <c r="SR5" s="14"/>
      <c r="SS5" s="14"/>
      <c r="ST5" s="14"/>
      <c r="SU5" s="14"/>
      <c r="SV5" s="14"/>
      <c r="SW5" s="14"/>
      <c r="SX5" s="14"/>
      <c r="SY5" s="14"/>
      <c r="SZ5" s="14"/>
      <c r="TA5" s="14"/>
      <c r="TB5" s="14"/>
      <c r="TC5" s="14"/>
      <c r="TD5" s="14"/>
      <c r="TE5" s="14"/>
      <c r="TF5" s="14"/>
      <c r="TG5" s="14"/>
      <c r="TH5" s="14"/>
      <c r="TI5" s="14"/>
      <c r="TJ5" s="14"/>
      <c r="TK5" s="14"/>
      <c r="TL5" s="14"/>
      <c r="TM5" s="14"/>
      <c r="TN5" s="14"/>
      <c r="TO5" s="14"/>
      <c r="TP5" s="14"/>
      <c r="TQ5" s="14"/>
      <c r="TR5" s="14"/>
      <c r="TS5" s="14"/>
      <c r="TT5" s="14"/>
      <c r="TU5" s="14"/>
      <c r="TV5" s="14"/>
      <c r="TW5" s="14"/>
      <c r="TX5" s="14"/>
      <c r="TY5" s="14"/>
      <c r="TZ5" s="14"/>
      <c r="UA5" s="14"/>
      <c r="UB5" s="14"/>
      <c r="UC5" s="14"/>
      <c r="UD5" s="14"/>
      <c r="UE5" s="14"/>
      <c r="UF5" s="14"/>
      <c r="UG5" s="14"/>
      <c r="UH5" s="14"/>
      <c r="UI5" s="14"/>
      <c r="UJ5" s="14"/>
      <c r="UK5" s="14"/>
      <c r="UL5" s="14"/>
      <c r="UM5" s="14"/>
      <c r="UN5" s="14"/>
      <c r="UO5" s="14"/>
      <c r="UP5" s="14"/>
      <c r="UQ5" s="14"/>
      <c r="UR5" s="14"/>
      <c r="US5" s="14"/>
      <c r="UT5" s="14"/>
      <c r="UU5" s="14"/>
      <c r="UV5" s="14"/>
      <c r="UW5" s="14"/>
      <c r="UX5" s="14"/>
      <c r="UY5" s="14"/>
      <c r="UZ5" s="14"/>
      <c r="VA5" s="14"/>
      <c r="VB5" s="14"/>
      <c r="VC5" s="14"/>
      <c r="VD5" s="14"/>
      <c r="VE5" s="14"/>
      <c r="VF5" s="14"/>
      <c r="VG5" s="14"/>
      <c r="VH5" s="14"/>
      <c r="VI5" s="14"/>
      <c r="VJ5" s="14"/>
      <c r="VK5" s="14"/>
      <c r="VL5" s="14"/>
      <c r="VM5" s="14"/>
      <c r="VN5" s="14"/>
      <c r="VO5" s="14"/>
      <c r="VP5" s="14"/>
      <c r="VQ5" s="14"/>
      <c r="VR5" s="14"/>
      <c r="VS5" s="14"/>
      <c r="VT5" s="14"/>
      <c r="VU5" s="14"/>
      <c r="VV5" s="14"/>
      <c r="VW5" s="14"/>
      <c r="VX5" s="14"/>
      <c r="VY5" s="14"/>
      <c r="VZ5" s="14"/>
      <c r="WA5" s="14"/>
      <c r="WB5" s="14"/>
      <c r="WC5" s="14"/>
      <c r="WD5" s="14"/>
      <c r="WE5" s="14"/>
      <c r="WF5" s="14"/>
      <c r="WG5" s="14"/>
      <c r="WH5" s="14"/>
      <c r="WI5" s="14"/>
      <c r="WJ5" s="14"/>
      <c r="WK5" s="14"/>
      <c r="WL5" s="14"/>
      <c r="WM5" s="14"/>
      <c r="WN5" s="14"/>
      <c r="WO5" s="14"/>
      <c r="WP5" s="14"/>
      <c r="WQ5" s="14"/>
      <c r="WR5" s="14"/>
      <c r="WS5" s="14"/>
      <c r="WT5" s="14"/>
      <c r="WU5" s="14"/>
      <c r="WV5" s="14"/>
      <c r="WW5" s="14"/>
      <c r="WX5" s="14"/>
      <c r="WY5" s="14"/>
      <c r="WZ5" s="14"/>
      <c r="XA5" s="14"/>
      <c r="XB5" s="14"/>
      <c r="XC5" s="14"/>
      <c r="XD5" s="14"/>
      <c r="XE5" s="14"/>
      <c r="XF5" s="14"/>
      <c r="XG5" s="14"/>
      <c r="XH5" s="14"/>
      <c r="XI5" s="14"/>
      <c r="XJ5" s="14"/>
      <c r="XK5" s="14"/>
      <c r="XL5" s="14"/>
      <c r="XM5" s="14"/>
      <c r="XN5" s="14"/>
      <c r="XO5" s="14"/>
      <c r="XP5" s="14"/>
      <c r="XQ5" s="14"/>
      <c r="XR5" s="14"/>
      <c r="XS5" s="14"/>
      <c r="XT5" s="14"/>
      <c r="XU5" s="14"/>
      <c r="XV5" s="14"/>
      <c r="XW5" s="14"/>
      <c r="XX5" s="14"/>
      <c r="XY5" s="14"/>
      <c r="XZ5" s="14"/>
      <c r="YA5" s="14"/>
      <c r="YB5" s="14"/>
      <c r="YC5" s="14"/>
      <c r="YD5" s="14"/>
      <c r="YE5" s="14"/>
      <c r="YF5" s="14"/>
      <c r="YG5" s="14"/>
      <c r="YH5" s="14"/>
      <c r="YI5" s="14"/>
      <c r="YJ5" s="14"/>
      <c r="YK5" s="14"/>
      <c r="YL5" s="14"/>
      <c r="YM5" s="14"/>
      <c r="YN5" s="14"/>
      <c r="YO5" s="14"/>
      <c r="YP5" s="14"/>
      <c r="YQ5" s="14"/>
      <c r="YR5" s="14"/>
      <c r="YS5" s="14"/>
      <c r="YT5" s="14"/>
      <c r="YU5" s="14"/>
      <c r="YV5" s="14"/>
      <c r="YW5" s="14"/>
      <c r="YX5" s="14"/>
      <c r="YY5" s="14"/>
      <c r="YZ5" s="14"/>
      <c r="ZA5" s="14"/>
      <c r="ZB5" s="14"/>
      <c r="ZC5" s="14"/>
      <c r="ZD5" s="14"/>
      <c r="ZE5" s="14"/>
      <c r="ZF5" s="14"/>
      <c r="ZG5" s="14"/>
      <c r="ZH5" s="14"/>
      <c r="ZI5" s="14"/>
      <c r="ZJ5" s="14"/>
      <c r="ZK5" s="14"/>
      <c r="ZL5" s="14"/>
      <c r="ZM5" s="14"/>
      <c r="ZN5" s="14"/>
      <c r="ZO5" s="14"/>
      <c r="ZP5" s="14"/>
      <c r="ZQ5" s="14"/>
      <c r="ZR5" s="14"/>
      <c r="ZS5" s="14"/>
      <c r="ZT5" s="14"/>
      <c r="ZU5" s="14"/>
      <c r="ZV5" s="14"/>
      <c r="ZW5" s="14"/>
      <c r="ZX5" s="14"/>
      <c r="ZY5" s="14"/>
      <c r="ZZ5" s="14"/>
      <c r="AAA5" s="14"/>
      <c r="AAB5" s="14"/>
      <c r="AAC5" s="14"/>
      <c r="AAD5" s="14"/>
      <c r="AAE5" s="14"/>
      <c r="AAF5" s="14"/>
      <c r="AAG5" s="14"/>
      <c r="AAH5" s="14"/>
      <c r="AAI5" s="14"/>
      <c r="AAJ5" s="14"/>
      <c r="AAK5" s="14"/>
      <c r="AAL5" s="14"/>
      <c r="AAM5" s="14"/>
      <c r="AAN5" s="14"/>
      <c r="AAO5" s="14"/>
      <c r="AAP5" s="14"/>
      <c r="AAQ5" s="14"/>
      <c r="AAR5" s="14"/>
      <c r="AAS5" s="14"/>
      <c r="AAT5" s="14"/>
      <c r="AAU5" s="14"/>
      <c r="AAV5" s="14"/>
      <c r="AAW5" s="14"/>
      <c r="AAX5" s="14"/>
      <c r="AAY5" s="14"/>
      <c r="AAZ5" s="14"/>
      <c r="ABA5" s="14"/>
      <c r="ABB5" s="14"/>
      <c r="ABC5" s="14"/>
      <c r="ABD5" s="14"/>
      <c r="ABE5" s="14"/>
      <c r="ABF5" s="14"/>
      <c r="ABG5" s="14"/>
      <c r="ABH5" s="14"/>
      <c r="ABI5" s="14"/>
      <c r="ABJ5" s="14"/>
      <c r="ABK5" s="14"/>
      <c r="ABL5" s="14"/>
      <c r="ABM5" s="14"/>
      <c r="ABN5" s="14"/>
      <c r="ABO5" s="14"/>
      <c r="ABP5" s="14"/>
      <c r="ABQ5" s="14"/>
      <c r="ABR5" s="14"/>
      <c r="ABS5" s="14"/>
      <c r="ABT5" s="14"/>
      <c r="ABU5" s="14"/>
      <c r="ABV5" s="14"/>
      <c r="ABW5" s="14"/>
      <c r="ABX5" s="14"/>
      <c r="ABY5" s="14"/>
      <c r="ABZ5" s="14"/>
      <c r="ACA5" s="14"/>
      <c r="ACB5" s="14"/>
      <c r="ACC5" s="14"/>
      <c r="ACD5" s="14"/>
      <c r="ACE5" s="14"/>
      <c r="ACF5" s="14"/>
      <c r="ACG5" s="14"/>
      <c r="ACH5" s="14"/>
      <c r="ACI5" s="14"/>
      <c r="ACJ5" s="14"/>
      <c r="ACK5" s="14"/>
      <c r="ACL5" s="14"/>
      <c r="ACM5" s="14"/>
      <c r="ACN5" s="14"/>
      <c r="ACO5" s="14"/>
      <c r="ACP5" s="14"/>
      <c r="ACQ5" s="14"/>
      <c r="ACR5" s="14"/>
      <c r="ACS5" s="14"/>
      <c r="ACT5" s="14"/>
      <c r="ACU5" s="14"/>
      <c r="ACV5" s="14"/>
      <c r="ACW5" s="14"/>
      <c r="ACX5" s="14"/>
      <c r="ACY5" s="14"/>
      <c r="ACZ5" s="14"/>
      <c r="ADA5" s="14"/>
      <c r="ADB5" s="14"/>
      <c r="ADC5" s="14"/>
      <c r="ADD5" s="14"/>
      <c r="ADE5" s="14"/>
      <c r="ADF5" s="14"/>
      <c r="ADG5" s="14"/>
      <c r="ADH5" s="14"/>
      <c r="ADI5" s="14"/>
      <c r="ADJ5" s="14"/>
      <c r="ADK5" s="14"/>
      <c r="ADL5" s="14"/>
      <c r="ADM5" s="14"/>
      <c r="ADN5" s="14"/>
      <c r="ADO5" s="14"/>
      <c r="ADP5" s="14"/>
      <c r="ADQ5" s="14"/>
      <c r="ADR5" s="14"/>
      <c r="ADS5" s="14"/>
      <c r="ADT5" s="14"/>
      <c r="ADU5" s="14"/>
      <c r="ADV5" s="14"/>
      <c r="ADW5" s="14"/>
      <c r="ADX5" s="14"/>
      <c r="ADY5" s="14"/>
      <c r="ADZ5" s="14"/>
      <c r="AEA5" s="14"/>
      <c r="AEB5" s="14"/>
      <c r="AEC5" s="14"/>
      <c r="AED5" s="14"/>
      <c r="AEE5" s="14"/>
      <c r="AEF5" s="14"/>
      <c r="AEG5" s="14"/>
      <c r="AEH5" s="14"/>
      <c r="AEI5" s="14"/>
      <c r="AEJ5" s="14"/>
      <c r="AEK5" s="14"/>
      <c r="AEL5" s="14"/>
      <c r="AEM5" s="14"/>
      <c r="AEN5" s="14"/>
      <c r="AEO5" s="14"/>
      <c r="AEP5" s="14"/>
      <c r="AEQ5" s="14"/>
      <c r="AER5" s="14"/>
      <c r="AES5" s="14"/>
      <c r="AET5" s="14"/>
      <c r="AEU5" s="14"/>
      <c r="AEV5" s="14"/>
      <c r="AEW5" s="14"/>
      <c r="AEX5" s="14"/>
      <c r="AEY5" s="14"/>
      <c r="AEZ5" s="14"/>
      <c r="AFA5" s="14"/>
      <c r="AFB5" s="14"/>
      <c r="AFC5" s="14"/>
      <c r="AFD5" s="14"/>
      <c r="AFE5" s="14"/>
      <c r="AFF5" s="14"/>
      <c r="AFG5" s="14"/>
      <c r="AFH5" s="14"/>
      <c r="AFI5" s="14"/>
      <c r="AFJ5" s="14"/>
      <c r="AFK5" s="14"/>
      <c r="AFL5" s="14"/>
      <c r="AFM5" s="14"/>
      <c r="AFN5" s="14"/>
      <c r="AFO5" s="14"/>
      <c r="AFP5" s="14"/>
      <c r="AFQ5" s="14"/>
      <c r="AFR5" s="14"/>
      <c r="AFS5" s="14"/>
      <c r="AFT5" s="14"/>
      <c r="AFU5" s="14"/>
      <c r="AFV5" s="14"/>
      <c r="AFW5" s="14"/>
      <c r="AFX5" s="14"/>
      <c r="AFY5" s="14"/>
      <c r="AFZ5" s="14"/>
      <c r="AGA5" s="14"/>
      <c r="AGB5" s="14"/>
      <c r="AGC5" s="14"/>
      <c r="AGD5" s="14"/>
      <c r="AGE5" s="14"/>
      <c r="AGF5" s="14"/>
      <c r="AGG5" s="14"/>
      <c r="AGH5" s="14"/>
      <c r="AGI5" s="14"/>
      <c r="AGJ5" s="14"/>
      <c r="AGK5" s="14"/>
      <c r="AGL5" s="14"/>
      <c r="AGM5" s="14"/>
      <c r="AGN5" s="14"/>
      <c r="AGO5" s="14"/>
      <c r="AGP5" s="14"/>
      <c r="AGQ5" s="14"/>
      <c r="AGR5" s="14"/>
      <c r="AGS5" s="14"/>
      <c r="AGT5" s="14"/>
      <c r="AGU5" s="14"/>
      <c r="AGV5" s="14"/>
      <c r="AGW5" s="14"/>
      <c r="AGX5" s="14"/>
      <c r="AGY5" s="14"/>
      <c r="AGZ5" s="14"/>
      <c r="AHA5" s="14"/>
      <c r="AHB5" s="14"/>
      <c r="AHC5" s="14"/>
      <c r="AHD5" s="14"/>
      <c r="AHE5" s="14"/>
      <c r="AHF5" s="14"/>
      <c r="AHG5" s="14"/>
      <c r="AHH5" s="14"/>
      <c r="AHI5" s="14"/>
      <c r="AHJ5" s="14"/>
      <c r="AHK5" s="14"/>
      <c r="AHL5" s="14"/>
      <c r="AHM5" s="14"/>
      <c r="AHN5" s="14"/>
      <c r="AHO5" s="14"/>
      <c r="AHP5" s="14"/>
      <c r="AHQ5" s="14"/>
      <c r="AHR5" s="14"/>
      <c r="AHS5" s="14"/>
      <c r="AHT5" s="14"/>
      <c r="AHU5" s="14"/>
      <c r="AHV5" s="14"/>
      <c r="AHW5" s="14"/>
      <c r="AHX5" s="14"/>
      <c r="AHY5" s="14"/>
      <c r="AHZ5" s="14"/>
      <c r="AIA5" s="14"/>
      <c r="AIB5" s="14"/>
      <c r="AIC5" s="14"/>
      <c r="AID5" s="14"/>
      <c r="AIE5" s="14"/>
      <c r="AIF5" s="14"/>
      <c r="AIG5" s="14"/>
      <c r="AIH5" s="14"/>
      <c r="AII5" s="14"/>
      <c r="AIJ5" s="14"/>
      <c r="AIK5" s="14"/>
      <c r="AIL5" s="14"/>
      <c r="AIM5" s="14"/>
      <c r="AIN5" s="14"/>
      <c r="AIO5" s="14"/>
      <c r="AIP5" s="14"/>
      <c r="AIQ5" s="14"/>
      <c r="AIR5" s="14"/>
      <c r="AIS5" s="14"/>
      <c r="AIT5" s="14"/>
      <c r="AIU5" s="14"/>
      <c r="AIV5" s="14"/>
      <c r="AIW5" s="14"/>
      <c r="AIX5" s="14"/>
      <c r="AIY5" s="14"/>
      <c r="AIZ5" s="14"/>
      <c r="AJA5" s="14"/>
      <c r="AJB5" s="14"/>
      <c r="AJC5" s="14"/>
      <c r="AJD5" s="14"/>
      <c r="AJE5" s="14"/>
      <c r="AJF5" s="14"/>
      <c r="AJG5" s="14"/>
      <c r="AJH5" s="14"/>
      <c r="AJI5" s="14"/>
      <c r="AJJ5" s="14"/>
      <c r="AJK5" s="14"/>
      <c r="AJL5" s="14"/>
      <c r="AJM5" s="14"/>
      <c r="AJN5" s="14"/>
      <c r="AJO5" s="14"/>
      <c r="AJP5" s="14"/>
      <c r="AJQ5" s="14"/>
      <c r="AJR5" s="14"/>
      <c r="AJS5" s="14"/>
      <c r="AJT5" s="14"/>
      <c r="AJU5" s="14"/>
      <c r="AJV5" s="14"/>
      <c r="AJW5" s="14"/>
      <c r="AJX5" s="14"/>
      <c r="AJY5" s="14"/>
      <c r="AJZ5" s="14"/>
      <c r="AKA5" s="14"/>
      <c r="AKB5" s="14"/>
      <c r="AKC5" s="14"/>
      <c r="AKD5" s="14"/>
      <c r="AKE5" s="14"/>
      <c r="AKF5" s="14"/>
      <c r="AKG5" s="14"/>
      <c r="AKH5" s="14"/>
      <c r="AKI5" s="14"/>
      <c r="AKJ5" s="14"/>
      <c r="AKK5" s="14"/>
      <c r="AKL5" s="14"/>
      <c r="AKM5" s="14"/>
      <c r="AKN5" s="14"/>
      <c r="AKO5" s="14"/>
      <c r="AKP5" s="14"/>
      <c r="AKQ5" s="14"/>
      <c r="AKR5" s="14"/>
      <c r="AKS5" s="14"/>
      <c r="AKT5" s="14"/>
      <c r="AKU5" s="14"/>
      <c r="AKV5" s="14"/>
      <c r="AKW5" s="14"/>
      <c r="AKX5" s="14"/>
      <c r="AKY5" s="14"/>
      <c r="AKZ5" s="14"/>
      <c r="ALA5" s="14"/>
      <c r="ALB5" s="14"/>
      <c r="ALC5" s="14"/>
      <c r="ALD5" s="14"/>
      <c r="ALE5" s="14"/>
      <c r="ALF5" s="14"/>
      <c r="ALG5" s="14"/>
      <c r="ALH5" s="14"/>
      <c r="ALI5" s="14"/>
      <c r="ALJ5" s="14"/>
      <c r="ALK5" s="14"/>
      <c r="ALL5" s="14"/>
      <c r="ALM5" s="14"/>
      <c r="ALN5" s="14"/>
      <c r="ALO5" s="14"/>
      <c r="ALP5" s="14"/>
      <c r="ALQ5" s="14"/>
      <c r="ALR5" s="14"/>
      <c r="ALS5" s="14"/>
      <c r="ALT5" s="14"/>
      <c r="ALU5" s="14"/>
      <c r="ALV5" s="14"/>
      <c r="ALW5" s="14"/>
      <c r="ALX5" s="14"/>
      <c r="ALY5" s="14"/>
      <c r="ALZ5" s="14"/>
      <c r="AMA5" s="14"/>
      <c r="AMB5" s="14"/>
    </row>
    <row r="6" spans="1:1016" ht="42.75">
      <c r="A6" s="123"/>
      <c r="B6" s="12" t="str">
        <f>Synthèse!B11</f>
        <v>1.3</v>
      </c>
      <c r="C6" s="3" t="str">
        <f>Synthèse!C11</f>
        <v>Pour chaque image porteuse d'information ayant une alternative textuelle, cette alternative est-elle pertinente (hors cas particuliers) ?</v>
      </c>
      <c r="D6" s="12" t="s">
        <v>31</v>
      </c>
      <c r="E6" s="3"/>
      <c r="F6" s="3"/>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c r="IT6" s="14"/>
      <c r="IU6" s="14"/>
      <c r="IV6" s="14"/>
      <c r="IW6" s="14"/>
      <c r="IX6" s="14"/>
      <c r="IY6" s="14"/>
      <c r="IZ6" s="14"/>
      <c r="JA6" s="14"/>
      <c r="JB6" s="14"/>
      <c r="JC6" s="14"/>
      <c r="JD6" s="14"/>
      <c r="JE6" s="14"/>
      <c r="JF6" s="14"/>
      <c r="JG6" s="14"/>
      <c r="JH6" s="14"/>
      <c r="JI6" s="14"/>
      <c r="JJ6" s="14"/>
      <c r="JK6" s="14"/>
      <c r="JL6" s="14"/>
      <c r="JM6" s="14"/>
      <c r="JN6" s="14"/>
      <c r="JO6" s="14"/>
      <c r="JP6" s="14"/>
      <c r="JQ6" s="14"/>
      <c r="JR6" s="14"/>
      <c r="JS6" s="14"/>
      <c r="JT6" s="14"/>
      <c r="JU6" s="14"/>
      <c r="JV6" s="14"/>
      <c r="JW6" s="14"/>
      <c r="JX6" s="14"/>
      <c r="JY6" s="14"/>
      <c r="JZ6" s="14"/>
      <c r="KA6" s="14"/>
      <c r="KB6" s="14"/>
      <c r="KC6" s="14"/>
      <c r="KD6" s="14"/>
      <c r="KE6" s="14"/>
      <c r="KF6" s="14"/>
      <c r="KG6" s="14"/>
      <c r="KH6" s="14"/>
      <c r="KI6" s="14"/>
      <c r="KJ6" s="14"/>
      <c r="KK6" s="14"/>
      <c r="KL6" s="14"/>
      <c r="KM6" s="14"/>
      <c r="KN6" s="14"/>
      <c r="KO6" s="14"/>
      <c r="KP6" s="14"/>
      <c r="KQ6" s="14"/>
      <c r="KR6" s="14"/>
      <c r="KS6" s="14"/>
      <c r="KT6" s="14"/>
      <c r="KU6" s="14"/>
      <c r="KV6" s="14"/>
      <c r="KW6" s="14"/>
      <c r="KX6" s="14"/>
      <c r="KY6" s="14"/>
      <c r="KZ6" s="14"/>
      <c r="LA6" s="14"/>
      <c r="LB6" s="14"/>
      <c r="LC6" s="14"/>
      <c r="LD6" s="14"/>
      <c r="LE6" s="14"/>
      <c r="LF6" s="14"/>
      <c r="LG6" s="14"/>
      <c r="LH6" s="14"/>
      <c r="LI6" s="14"/>
      <c r="LJ6" s="14"/>
      <c r="LK6" s="14"/>
      <c r="LL6" s="14"/>
      <c r="LM6" s="14"/>
      <c r="LN6" s="14"/>
      <c r="LO6" s="14"/>
      <c r="LP6" s="14"/>
      <c r="LQ6" s="14"/>
      <c r="LR6" s="14"/>
      <c r="LS6" s="14"/>
      <c r="LT6" s="14"/>
      <c r="LU6" s="14"/>
      <c r="LV6" s="14"/>
      <c r="LW6" s="14"/>
      <c r="LX6" s="14"/>
      <c r="LY6" s="14"/>
      <c r="LZ6" s="14"/>
      <c r="MA6" s="14"/>
      <c r="MB6" s="14"/>
      <c r="MC6" s="14"/>
      <c r="MD6" s="14"/>
      <c r="ME6" s="14"/>
      <c r="MF6" s="14"/>
      <c r="MG6" s="14"/>
      <c r="MH6" s="14"/>
      <c r="MI6" s="14"/>
      <c r="MJ6" s="14"/>
      <c r="MK6" s="14"/>
      <c r="ML6" s="14"/>
      <c r="MM6" s="14"/>
      <c r="MN6" s="14"/>
      <c r="MO6" s="14"/>
      <c r="MP6" s="14"/>
      <c r="MQ6" s="14"/>
      <c r="MR6" s="14"/>
      <c r="MS6" s="14"/>
      <c r="MT6" s="14"/>
      <c r="MU6" s="14"/>
      <c r="MV6" s="14"/>
      <c r="MW6" s="14"/>
      <c r="MX6" s="14"/>
      <c r="MY6" s="14"/>
      <c r="MZ6" s="14"/>
      <c r="NA6" s="14"/>
      <c r="NB6" s="14"/>
      <c r="NC6" s="14"/>
      <c r="ND6" s="14"/>
      <c r="NE6" s="14"/>
      <c r="NF6" s="14"/>
      <c r="NG6" s="14"/>
      <c r="NH6" s="14"/>
      <c r="NI6" s="14"/>
      <c r="NJ6" s="14"/>
      <c r="NK6" s="14"/>
      <c r="NL6" s="14"/>
      <c r="NM6" s="14"/>
      <c r="NN6" s="14"/>
      <c r="NO6" s="14"/>
      <c r="NP6" s="14"/>
      <c r="NQ6" s="14"/>
      <c r="NR6" s="14"/>
      <c r="NS6" s="14"/>
      <c r="NT6" s="14"/>
      <c r="NU6" s="14"/>
      <c r="NV6" s="14"/>
      <c r="NW6" s="14"/>
      <c r="NX6" s="14"/>
      <c r="NY6" s="14"/>
      <c r="NZ6" s="14"/>
      <c r="OA6" s="14"/>
      <c r="OB6" s="14"/>
      <c r="OC6" s="14"/>
      <c r="OD6" s="14"/>
      <c r="OE6" s="14"/>
      <c r="OF6" s="14"/>
      <c r="OG6" s="14"/>
      <c r="OH6" s="14"/>
      <c r="OI6" s="14"/>
      <c r="OJ6" s="14"/>
      <c r="OK6" s="14"/>
      <c r="OL6" s="14"/>
      <c r="OM6" s="14"/>
      <c r="ON6" s="14"/>
      <c r="OO6" s="14"/>
      <c r="OP6" s="14"/>
      <c r="OQ6" s="14"/>
      <c r="OR6" s="14"/>
      <c r="OS6" s="14"/>
      <c r="OT6" s="14"/>
      <c r="OU6" s="14"/>
      <c r="OV6" s="14"/>
      <c r="OW6" s="14"/>
      <c r="OX6" s="14"/>
      <c r="OY6" s="14"/>
      <c r="OZ6" s="14"/>
      <c r="PA6" s="14"/>
      <c r="PB6" s="14"/>
      <c r="PC6" s="14"/>
      <c r="PD6" s="14"/>
      <c r="PE6" s="14"/>
      <c r="PF6" s="14"/>
      <c r="PG6" s="14"/>
      <c r="PH6" s="14"/>
      <c r="PI6" s="14"/>
      <c r="PJ6" s="14"/>
      <c r="PK6" s="14"/>
      <c r="PL6" s="14"/>
      <c r="PM6" s="14"/>
      <c r="PN6" s="14"/>
      <c r="PO6" s="14"/>
      <c r="PP6" s="14"/>
      <c r="PQ6" s="14"/>
      <c r="PR6" s="14"/>
      <c r="PS6" s="14"/>
      <c r="PT6" s="14"/>
      <c r="PU6" s="14"/>
      <c r="PV6" s="14"/>
      <c r="PW6" s="14"/>
      <c r="PX6" s="14"/>
      <c r="PY6" s="14"/>
      <c r="PZ6" s="14"/>
      <c r="QA6" s="14"/>
      <c r="QB6" s="14"/>
      <c r="QC6" s="14"/>
      <c r="QD6" s="14"/>
      <c r="QE6" s="14"/>
      <c r="QF6" s="14"/>
      <c r="QG6" s="14"/>
      <c r="QH6" s="14"/>
      <c r="QI6" s="14"/>
      <c r="QJ6" s="14"/>
      <c r="QK6" s="14"/>
      <c r="QL6" s="14"/>
      <c r="QM6" s="14"/>
      <c r="QN6" s="14"/>
      <c r="QO6" s="14"/>
      <c r="QP6" s="14"/>
      <c r="QQ6" s="14"/>
      <c r="QR6" s="14"/>
      <c r="QS6" s="14"/>
      <c r="QT6" s="14"/>
      <c r="QU6" s="14"/>
      <c r="QV6" s="14"/>
      <c r="QW6" s="14"/>
      <c r="QX6" s="14"/>
      <c r="QY6" s="14"/>
      <c r="QZ6" s="14"/>
      <c r="RA6" s="14"/>
      <c r="RB6" s="14"/>
      <c r="RC6" s="14"/>
      <c r="RD6" s="14"/>
      <c r="RE6" s="14"/>
      <c r="RF6" s="14"/>
      <c r="RG6" s="14"/>
      <c r="RH6" s="14"/>
      <c r="RI6" s="14"/>
      <c r="RJ6" s="14"/>
      <c r="RK6" s="14"/>
      <c r="RL6" s="14"/>
      <c r="RM6" s="14"/>
      <c r="RN6" s="14"/>
      <c r="RO6" s="14"/>
      <c r="RP6" s="14"/>
      <c r="RQ6" s="14"/>
      <c r="RR6" s="14"/>
      <c r="RS6" s="14"/>
      <c r="RT6" s="14"/>
      <c r="RU6" s="14"/>
      <c r="RV6" s="14"/>
      <c r="RW6" s="14"/>
      <c r="RX6" s="14"/>
      <c r="RY6" s="14"/>
      <c r="RZ6" s="14"/>
      <c r="SA6" s="14"/>
      <c r="SB6" s="14"/>
      <c r="SC6" s="14"/>
      <c r="SD6" s="14"/>
      <c r="SE6" s="14"/>
      <c r="SF6" s="14"/>
      <c r="SG6" s="14"/>
      <c r="SH6" s="14"/>
      <c r="SI6" s="14"/>
      <c r="SJ6" s="14"/>
      <c r="SK6" s="14"/>
      <c r="SL6" s="14"/>
      <c r="SM6" s="14"/>
      <c r="SN6" s="14"/>
      <c r="SO6" s="14"/>
      <c r="SP6" s="14"/>
      <c r="SQ6" s="14"/>
      <c r="SR6" s="14"/>
      <c r="SS6" s="14"/>
      <c r="ST6" s="14"/>
      <c r="SU6" s="14"/>
      <c r="SV6" s="14"/>
      <c r="SW6" s="14"/>
      <c r="SX6" s="14"/>
      <c r="SY6" s="14"/>
      <c r="SZ6" s="14"/>
      <c r="TA6" s="14"/>
      <c r="TB6" s="14"/>
      <c r="TC6" s="14"/>
      <c r="TD6" s="14"/>
      <c r="TE6" s="14"/>
      <c r="TF6" s="14"/>
      <c r="TG6" s="14"/>
      <c r="TH6" s="14"/>
      <c r="TI6" s="14"/>
      <c r="TJ6" s="14"/>
      <c r="TK6" s="14"/>
      <c r="TL6" s="14"/>
      <c r="TM6" s="14"/>
      <c r="TN6" s="14"/>
      <c r="TO6" s="14"/>
      <c r="TP6" s="14"/>
      <c r="TQ6" s="14"/>
      <c r="TR6" s="14"/>
      <c r="TS6" s="14"/>
      <c r="TT6" s="14"/>
      <c r="TU6" s="14"/>
      <c r="TV6" s="14"/>
      <c r="TW6" s="14"/>
      <c r="TX6" s="14"/>
      <c r="TY6" s="14"/>
      <c r="TZ6" s="14"/>
      <c r="UA6" s="14"/>
      <c r="UB6" s="14"/>
      <c r="UC6" s="14"/>
      <c r="UD6" s="14"/>
      <c r="UE6" s="14"/>
      <c r="UF6" s="14"/>
      <c r="UG6" s="14"/>
      <c r="UH6" s="14"/>
      <c r="UI6" s="14"/>
      <c r="UJ6" s="14"/>
      <c r="UK6" s="14"/>
      <c r="UL6" s="14"/>
      <c r="UM6" s="14"/>
      <c r="UN6" s="14"/>
      <c r="UO6" s="14"/>
      <c r="UP6" s="14"/>
      <c r="UQ6" s="14"/>
      <c r="UR6" s="14"/>
      <c r="US6" s="14"/>
      <c r="UT6" s="14"/>
      <c r="UU6" s="14"/>
      <c r="UV6" s="14"/>
      <c r="UW6" s="14"/>
      <c r="UX6" s="14"/>
      <c r="UY6" s="14"/>
      <c r="UZ6" s="14"/>
      <c r="VA6" s="14"/>
      <c r="VB6" s="14"/>
      <c r="VC6" s="14"/>
      <c r="VD6" s="14"/>
      <c r="VE6" s="14"/>
      <c r="VF6" s="14"/>
      <c r="VG6" s="14"/>
      <c r="VH6" s="14"/>
      <c r="VI6" s="14"/>
      <c r="VJ6" s="14"/>
      <c r="VK6" s="14"/>
      <c r="VL6" s="14"/>
      <c r="VM6" s="14"/>
      <c r="VN6" s="14"/>
      <c r="VO6" s="14"/>
      <c r="VP6" s="14"/>
      <c r="VQ6" s="14"/>
      <c r="VR6" s="14"/>
      <c r="VS6" s="14"/>
      <c r="VT6" s="14"/>
      <c r="VU6" s="14"/>
      <c r="VV6" s="14"/>
      <c r="VW6" s="14"/>
      <c r="VX6" s="14"/>
      <c r="VY6" s="14"/>
      <c r="VZ6" s="14"/>
      <c r="WA6" s="14"/>
      <c r="WB6" s="14"/>
      <c r="WC6" s="14"/>
      <c r="WD6" s="14"/>
      <c r="WE6" s="14"/>
      <c r="WF6" s="14"/>
      <c r="WG6" s="14"/>
      <c r="WH6" s="14"/>
      <c r="WI6" s="14"/>
      <c r="WJ6" s="14"/>
      <c r="WK6" s="14"/>
      <c r="WL6" s="14"/>
      <c r="WM6" s="14"/>
      <c r="WN6" s="14"/>
      <c r="WO6" s="14"/>
      <c r="WP6" s="14"/>
      <c r="WQ6" s="14"/>
      <c r="WR6" s="14"/>
      <c r="WS6" s="14"/>
      <c r="WT6" s="14"/>
      <c r="WU6" s="14"/>
      <c r="WV6" s="14"/>
      <c r="WW6" s="14"/>
      <c r="WX6" s="14"/>
      <c r="WY6" s="14"/>
      <c r="WZ6" s="14"/>
      <c r="XA6" s="14"/>
      <c r="XB6" s="14"/>
      <c r="XC6" s="14"/>
      <c r="XD6" s="14"/>
      <c r="XE6" s="14"/>
      <c r="XF6" s="14"/>
      <c r="XG6" s="14"/>
      <c r="XH6" s="14"/>
      <c r="XI6" s="14"/>
      <c r="XJ6" s="14"/>
      <c r="XK6" s="14"/>
      <c r="XL6" s="14"/>
      <c r="XM6" s="14"/>
      <c r="XN6" s="14"/>
      <c r="XO6" s="14"/>
      <c r="XP6" s="14"/>
      <c r="XQ6" s="14"/>
      <c r="XR6" s="14"/>
      <c r="XS6" s="14"/>
      <c r="XT6" s="14"/>
      <c r="XU6" s="14"/>
      <c r="XV6" s="14"/>
      <c r="XW6" s="14"/>
      <c r="XX6" s="14"/>
      <c r="XY6" s="14"/>
      <c r="XZ6" s="14"/>
      <c r="YA6" s="14"/>
      <c r="YB6" s="14"/>
      <c r="YC6" s="14"/>
      <c r="YD6" s="14"/>
      <c r="YE6" s="14"/>
      <c r="YF6" s="14"/>
      <c r="YG6" s="14"/>
      <c r="YH6" s="14"/>
      <c r="YI6" s="14"/>
      <c r="YJ6" s="14"/>
      <c r="YK6" s="14"/>
      <c r="YL6" s="14"/>
      <c r="YM6" s="14"/>
      <c r="YN6" s="14"/>
      <c r="YO6" s="14"/>
      <c r="YP6" s="14"/>
      <c r="YQ6" s="14"/>
      <c r="YR6" s="14"/>
      <c r="YS6" s="14"/>
      <c r="YT6" s="14"/>
      <c r="YU6" s="14"/>
      <c r="YV6" s="14"/>
      <c r="YW6" s="14"/>
      <c r="YX6" s="14"/>
      <c r="YY6" s="14"/>
      <c r="YZ6" s="14"/>
      <c r="ZA6" s="14"/>
      <c r="ZB6" s="14"/>
      <c r="ZC6" s="14"/>
      <c r="ZD6" s="14"/>
      <c r="ZE6" s="14"/>
      <c r="ZF6" s="14"/>
      <c r="ZG6" s="14"/>
      <c r="ZH6" s="14"/>
      <c r="ZI6" s="14"/>
      <c r="ZJ6" s="14"/>
      <c r="ZK6" s="14"/>
      <c r="ZL6" s="14"/>
      <c r="ZM6" s="14"/>
      <c r="ZN6" s="14"/>
      <c r="ZO6" s="14"/>
      <c r="ZP6" s="14"/>
      <c r="ZQ6" s="14"/>
      <c r="ZR6" s="14"/>
      <c r="ZS6" s="14"/>
      <c r="ZT6" s="14"/>
      <c r="ZU6" s="14"/>
      <c r="ZV6" s="14"/>
      <c r="ZW6" s="14"/>
      <c r="ZX6" s="14"/>
      <c r="ZY6" s="14"/>
      <c r="ZZ6" s="14"/>
      <c r="AAA6" s="14"/>
      <c r="AAB6" s="14"/>
      <c r="AAC6" s="14"/>
      <c r="AAD6" s="14"/>
      <c r="AAE6" s="14"/>
      <c r="AAF6" s="14"/>
      <c r="AAG6" s="14"/>
      <c r="AAH6" s="14"/>
      <c r="AAI6" s="14"/>
      <c r="AAJ6" s="14"/>
      <c r="AAK6" s="14"/>
      <c r="AAL6" s="14"/>
      <c r="AAM6" s="14"/>
      <c r="AAN6" s="14"/>
      <c r="AAO6" s="14"/>
      <c r="AAP6" s="14"/>
      <c r="AAQ6" s="14"/>
      <c r="AAR6" s="14"/>
      <c r="AAS6" s="14"/>
      <c r="AAT6" s="14"/>
      <c r="AAU6" s="14"/>
      <c r="AAV6" s="14"/>
      <c r="AAW6" s="14"/>
      <c r="AAX6" s="14"/>
      <c r="AAY6" s="14"/>
      <c r="AAZ6" s="14"/>
      <c r="ABA6" s="14"/>
      <c r="ABB6" s="14"/>
      <c r="ABC6" s="14"/>
      <c r="ABD6" s="14"/>
      <c r="ABE6" s="14"/>
      <c r="ABF6" s="14"/>
      <c r="ABG6" s="14"/>
      <c r="ABH6" s="14"/>
      <c r="ABI6" s="14"/>
      <c r="ABJ6" s="14"/>
      <c r="ABK6" s="14"/>
      <c r="ABL6" s="14"/>
      <c r="ABM6" s="14"/>
      <c r="ABN6" s="14"/>
      <c r="ABO6" s="14"/>
      <c r="ABP6" s="14"/>
      <c r="ABQ6" s="14"/>
      <c r="ABR6" s="14"/>
      <c r="ABS6" s="14"/>
      <c r="ABT6" s="14"/>
      <c r="ABU6" s="14"/>
      <c r="ABV6" s="14"/>
      <c r="ABW6" s="14"/>
      <c r="ABX6" s="14"/>
      <c r="ABY6" s="14"/>
      <c r="ABZ6" s="14"/>
      <c r="ACA6" s="14"/>
      <c r="ACB6" s="14"/>
      <c r="ACC6" s="14"/>
      <c r="ACD6" s="14"/>
      <c r="ACE6" s="14"/>
      <c r="ACF6" s="14"/>
      <c r="ACG6" s="14"/>
      <c r="ACH6" s="14"/>
      <c r="ACI6" s="14"/>
      <c r="ACJ6" s="14"/>
      <c r="ACK6" s="14"/>
      <c r="ACL6" s="14"/>
      <c r="ACM6" s="14"/>
      <c r="ACN6" s="14"/>
      <c r="ACO6" s="14"/>
      <c r="ACP6" s="14"/>
      <c r="ACQ6" s="14"/>
      <c r="ACR6" s="14"/>
      <c r="ACS6" s="14"/>
      <c r="ACT6" s="14"/>
      <c r="ACU6" s="14"/>
      <c r="ACV6" s="14"/>
      <c r="ACW6" s="14"/>
      <c r="ACX6" s="14"/>
      <c r="ACY6" s="14"/>
      <c r="ACZ6" s="14"/>
      <c r="ADA6" s="14"/>
      <c r="ADB6" s="14"/>
      <c r="ADC6" s="14"/>
      <c r="ADD6" s="14"/>
      <c r="ADE6" s="14"/>
      <c r="ADF6" s="14"/>
      <c r="ADG6" s="14"/>
      <c r="ADH6" s="14"/>
      <c r="ADI6" s="14"/>
      <c r="ADJ6" s="14"/>
      <c r="ADK6" s="14"/>
      <c r="ADL6" s="14"/>
      <c r="ADM6" s="14"/>
      <c r="ADN6" s="14"/>
      <c r="ADO6" s="14"/>
      <c r="ADP6" s="14"/>
      <c r="ADQ6" s="14"/>
      <c r="ADR6" s="14"/>
      <c r="ADS6" s="14"/>
      <c r="ADT6" s="14"/>
      <c r="ADU6" s="14"/>
      <c r="ADV6" s="14"/>
      <c r="ADW6" s="14"/>
      <c r="ADX6" s="14"/>
      <c r="ADY6" s="14"/>
      <c r="ADZ6" s="14"/>
      <c r="AEA6" s="14"/>
      <c r="AEB6" s="14"/>
      <c r="AEC6" s="14"/>
      <c r="AED6" s="14"/>
      <c r="AEE6" s="14"/>
      <c r="AEF6" s="14"/>
      <c r="AEG6" s="14"/>
      <c r="AEH6" s="14"/>
      <c r="AEI6" s="14"/>
      <c r="AEJ6" s="14"/>
      <c r="AEK6" s="14"/>
      <c r="AEL6" s="14"/>
      <c r="AEM6" s="14"/>
      <c r="AEN6" s="14"/>
      <c r="AEO6" s="14"/>
      <c r="AEP6" s="14"/>
      <c r="AEQ6" s="14"/>
      <c r="AER6" s="14"/>
      <c r="AES6" s="14"/>
      <c r="AET6" s="14"/>
      <c r="AEU6" s="14"/>
      <c r="AEV6" s="14"/>
      <c r="AEW6" s="14"/>
      <c r="AEX6" s="14"/>
      <c r="AEY6" s="14"/>
      <c r="AEZ6" s="14"/>
      <c r="AFA6" s="14"/>
      <c r="AFB6" s="14"/>
      <c r="AFC6" s="14"/>
      <c r="AFD6" s="14"/>
      <c r="AFE6" s="14"/>
      <c r="AFF6" s="14"/>
      <c r="AFG6" s="14"/>
      <c r="AFH6" s="14"/>
      <c r="AFI6" s="14"/>
      <c r="AFJ6" s="14"/>
      <c r="AFK6" s="14"/>
      <c r="AFL6" s="14"/>
      <c r="AFM6" s="14"/>
      <c r="AFN6" s="14"/>
      <c r="AFO6" s="14"/>
      <c r="AFP6" s="14"/>
      <c r="AFQ6" s="14"/>
      <c r="AFR6" s="14"/>
      <c r="AFS6" s="14"/>
      <c r="AFT6" s="14"/>
      <c r="AFU6" s="14"/>
      <c r="AFV6" s="14"/>
      <c r="AFW6" s="14"/>
      <c r="AFX6" s="14"/>
      <c r="AFY6" s="14"/>
      <c r="AFZ6" s="14"/>
      <c r="AGA6" s="14"/>
      <c r="AGB6" s="14"/>
      <c r="AGC6" s="14"/>
      <c r="AGD6" s="14"/>
      <c r="AGE6" s="14"/>
      <c r="AGF6" s="14"/>
      <c r="AGG6" s="14"/>
      <c r="AGH6" s="14"/>
      <c r="AGI6" s="14"/>
      <c r="AGJ6" s="14"/>
      <c r="AGK6" s="14"/>
      <c r="AGL6" s="14"/>
      <c r="AGM6" s="14"/>
      <c r="AGN6" s="14"/>
      <c r="AGO6" s="14"/>
      <c r="AGP6" s="14"/>
      <c r="AGQ6" s="14"/>
      <c r="AGR6" s="14"/>
      <c r="AGS6" s="14"/>
      <c r="AGT6" s="14"/>
      <c r="AGU6" s="14"/>
      <c r="AGV6" s="14"/>
      <c r="AGW6" s="14"/>
      <c r="AGX6" s="14"/>
      <c r="AGY6" s="14"/>
      <c r="AGZ6" s="14"/>
      <c r="AHA6" s="14"/>
      <c r="AHB6" s="14"/>
      <c r="AHC6" s="14"/>
      <c r="AHD6" s="14"/>
      <c r="AHE6" s="14"/>
      <c r="AHF6" s="14"/>
      <c r="AHG6" s="14"/>
      <c r="AHH6" s="14"/>
      <c r="AHI6" s="14"/>
      <c r="AHJ6" s="14"/>
      <c r="AHK6" s="14"/>
      <c r="AHL6" s="14"/>
      <c r="AHM6" s="14"/>
      <c r="AHN6" s="14"/>
      <c r="AHO6" s="14"/>
      <c r="AHP6" s="14"/>
      <c r="AHQ6" s="14"/>
      <c r="AHR6" s="14"/>
      <c r="AHS6" s="14"/>
      <c r="AHT6" s="14"/>
      <c r="AHU6" s="14"/>
      <c r="AHV6" s="14"/>
      <c r="AHW6" s="14"/>
      <c r="AHX6" s="14"/>
      <c r="AHY6" s="14"/>
      <c r="AHZ6" s="14"/>
      <c r="AIA6" s="14"/>
      <c r="AIB6" s="14"/>
      <c r="AIC6" s="14"/>
      <c r="AID6" s="14"/>
      <c r="AIE6" s="14"/>
      <c r="AIF6" s="14"/>
      <c r="AIG6" s="14"/>
      <c r="AIH6" s="14"/>
      <c r="AII6" s="14"/>
      <c r="AIJ6" s="14"/>
      <c r="AIK6" s="14"/>
      <c r="AIL6" s="14"/>
      <c r="AIM6" s="14"/>
      <c r="AIN6" s="14"/>
      <c r="AIO6" s="14"/>
      <c r="AIP6" s="14"/>
      <c r="AIQ6" s="14"/>
      <c r="AIR6" s="14"/>
      <c r="AIS6" s="14"/>
      <c r="AIT6" s="14"/>
      <c r="AIU6" s="14"/>
      <c r="AIV6" s="14"/>
      <c r="AIW6" s="14"/>
      <c r="AIX6" s="14"/>
      <c r="AIY6" s="14"/>
      <c r="AIZ6" s="14"/>
      <c r="AJA6" s="14"/>
      <c r="AJB6" s="14"/>
      <c r="AJC6" s="14"/>
      <c r="AJD6" s="14"/>
      <c r="AJE6" s="14"/>
      <c r="AJF6" s="14"/>
      <c r="AJG6" s="14"/>
      <c r="AJH6" s="14"/>
      <c r="AJI6" s="14"/>
      <c r="AJJ6" s="14"/>
      <c r="AJK6" s="14"/>
      <c r="AJL6" s="14"/>
      <c r="AJM6" s="14"/>
      <c r="AJN6" s="14"/>
      <c r="AJO6" s="14"/>
      <c r="AJP6" s="14"/>
      <c r="AJQ6" s="14"/>
      <c r="AJR6" s="14"/>
      <c r="AJS6" s="14"/>
      <c r="AJT6" s="14"/>
      <c r="AJU6" s="14"/>
      <c r="AJV6" s="14"/>
      <c r="AJW6" s="14"/>
      <c r="AJX6" s="14"/>
      <c r="AJY6" s="14"/>
      <c r="AJZ6" s="14"/>
      <c r="AKA6" s="14"/>
      <c r="AKB6" s="14"/>
      <c r="AKC6" s="14"/>
      <c r="AKD6" s="14"/>
      <c r="AKE6" s="14"/>
      <c r="AKF6" s="14"/>
      <c r="AKG6" s="14"/>
      <c r="AKH6" s="14"/>
      <c r="AKI6" s="14"/>
      <c r="AKJ6" s="14"/>
      <c r="AKK6" s="14"/>
      <c r="AKL6" s="14"/>
      <c r="AKM6" s="14"/>
      <c r="AKN6" s="14"/>
      <c r="AKO6" s="14"/>
      <c r="AKP6" s="14"/>
      <c r="AKQ6" s="14"/>
      <c r="AKR6" s="14"/>
      <c r="AKS6" s="14"/>
      <c r="AKT6" s="14"/>
      <c r="AKU6" s="14"/>
      <c r="AKV6" s="14"/>
      <c r="AKW6" s="14"/>
      <c r="AKX6" s="14"/>
      <c r="AKY6" s="14"/>
      <c r="AKZ6" s="14"/>
      <c r="ALA6" s="14"/>
      <c r="ALB6" s="14"/>
      <c r="ALC6" s="14"/>
      <c r="ALD6" s="14"/>
      <c r="ALE6" s="14"/>
      <c r="ALF6" s="14"/>
      <c r="ALG6" s="14"/>
      <c r="ALH6" s="14"/>
      <c r="ALI6" s="14"/>
      <c r="ALJ6" s="14"/>
      <c r="ALK6" s="14"/>
      <c r="ALL6" s="14"/>
      <c r="ALM6" s="14"/>
      <c r="ALN6" s="14"/>
      <c r="ALO6" s="14"/>
      <c r="ALP6" s="14"/>
      <c r="ALQ6" s="14"/>
      <c r="ALR6" s="14"/>
      <c r="ALS6" s="14"/>
      <c r="ALT6" s="14"/>
      <c r="ALU6" s="14"/>
      <c r="ALV6" s="14"/>
      <c r="ALW6" s="14"/>
      <c r="ALX6" s="14"/>
      <c r="ALY6" s="14"/>
      <c r="ALZ6" s="14"/>
      <c r="AMA6" s="14"/>
      <c r="AMB6" s="14"/>
    </row>
    <row r="7" spans="1:1016" ht="57">
      <c r="A7" s="123"/>
      <c r="B7" s="12" t="str">
        <f>Synthèse!B12</f>
        <v>1.4</v>
      </c>
      <c r="C7" s="3" t="str">
        <f>Synthèse!C12</f>
        <v>Pour chaque image utilisée comme CAPTCHA ou comme image-test, ayant une alternative textuelle, cette alternative permet-elle d’identifier la nature et la fonction de l’image ?</v>
      </c>
      <c r="D7" s="12" t="s">
        <v>31</v>
      </c>
      <c r="E7" s="3"/>
      <c r="F7" s="3"/>
    </row>
    <row r="8" spans="1:1016" ht="42.75">
      <c r="A8" s="123"/>
      <c r="B8" s="12" t="str">
        <f>Synthèse!B13</f>
        <v>1.5</v>
      </c>
      <c r="C8" s="3" t="str">
        <f>Synthèse!C13</f>
        <v>Pour chaque image utilisée comme CAPTCHA, une solution d’accès alternatif au contenu ou à la fonction du CAPTCHA est-elle présente ?</v>
      </c>
      <c r="D8" s="12" t="s">
        <v>31</v>
      </c>
      <c r="E8" s="26"/>
      <c r="F8" s="3"/>
    </row>
    <row r="9" spans="1:1016" ht="28.5">
      <c r="A9" s="123"/>
      <c r="B9" s="12" t="str">
        <f>Synthèse!B14</f>
        <v>1.6</v>
      </c>
      <c r="C9" s="3" t="str">
        <f>Synthèse!C14</f>
        <v>Chaque image porteuse d’information a-t-elle, si nécessaire, une description détaillée ?</v>
      </c>
      <c r="D9" s="12" t="s">
        <v>31</v>
      </c>
      <c r="E9" s="3"/>
      <c r="F9" s="3"/>
    </row>
    <row r="10" spans="1:1016" ht="42.75">
      <c r="A10" s="123"/>
      <c r="B10" s="12" t="str">
        <f>Synthèse!B15</f>
        <v>1.7</v>
      </c>
      <c r="C10" s="3" t="str">
        <f>Synthèse!C15</f>
        <v>Pour chaque image porteuse d’information ayant une description détaillée, cette description est-elle pertinente ?</v>
      </c>
      <c r="D10" s="12" t="s">
        <v>31</v>
      </c>
      <c r="E10" s="3"/>
      <c r="F10" s="3"/>
    </row>
    <row r="11" spans="1:1016" ht="71.25">
      <c r="A11" s="123"/>
      <c r="B11" s="12" t="str">
        <f>Synthèse!B16</f>
        <v>1.8</v>
      </c>
      <c r="C11" s="3" t="str">
        <f>Synthèse!C16</f>
        <v>Chaque image texte porteuse d’information, en l’absence d’un mécanisme de remplacement, doit si possible être remplacée par du texte stylé. Cette règle est-elle respectée (hors cas particuliers) ?</v>
      </c>
      <c r="D11" s="12" t="s">
        <v>31</v>
      </c>
      <c r="E11" s="3"/>
      <c r="F11" s="3"/>
    </row>
    <row r="12" spans="1:1016" ht="28.5">
      <c r="A12" s="137"/>
      <c r="B12" s="12" t="str">
        <f>Synthèse!B17</f>
        <v>1.9</v>
      </c>
      <c r="C12" s="3" t="str">
        <f>Synthèse!C17</f>
        <v>Chaque légende d’image est-elle, si nécessaire, correctement reliée à l’image correspondante ?</v>
      </c>
      <c r="D12" s="12" t="s">
        <v>31</v>
      </c>
      <c r="E12" s="3"/>
      <c r="F12" s="3"/>
    </row>
    <row r="13" spans="1:1016" ht="17.100000000000001" customHeight="1">
      <c r="A13" s="135" t="str">
        <f>Synthèse!A19</f>
        <v>Cadres</v>
      </c>
      <c r="B13" s="41" t="str">
        <f>Synthèse!B19</f>
        <v>2.1</v>
      </c>
      <c r="C13" s="40" t="str">
        <f>Synthèse!C19</f>
        <v>Chaque cadre a-t-il un titre de cadre ?</v>
      </c>
      <c r="D13" s="41" t="s">
        <v>31</v>
      </c>
      <c r="E13" s="42"/>
      <c r="F13" s="40"/>
    </row>
    <row r="14" spans="1:1016" ht="33.6" customHeight="1">
      <c r="A14" s="135"/>
      <c r="B14" s="41" t="str">
        <f>Synthèse!B20</f>
        <v>2.2</v>
      </c>
      <c r="C14" s="40" t="str">
        <f>Synthèse!C20</f>
        <v>Pour chaque cadre ayant un titre de cadre, ce titre de cadre est-il pertinent ?</v>
      </c>
      <c r="D14" s="41" t="s">
        <v>31</v>
      </c>
      <c r="E14" s="40"/>
      <c r="F14" s="40"/>
    </row>
    <row r="15" spans="1:1016" ht="45" customHeight="1">
      <c r="A15" s="135" t="str">
        <f>Synthèse!A22</f>
        <v>Couleurs</v>
      </c>
      <c r="B15" s="12" t="str">
        <f>Synthèse!B22</f>
        <v>3.1</v>
      </c>
      <c r="C15" s="3" t="str">
        <f>Synthèse!C22</f>
        <v>Dans chaque page web, l’information ne doit pas être donnée uniquement par la couleur. Cette règle est-elle respectée ?</v>
      </c>
      <c r="D15" s="12" t="s">
        <v>29</v>
      </c>
      <c r="E15" s="3"/>
      <c r="F15" s="3"/>
    </row>
    <row r="16" spans="1:1016" ht="57">
      <c r="A16" s="135"/>
      <c r="B16" s="12" t="str">
        <f>Synthèse!B23</f>
        <v>3.2</v>
      </c>
      <c r="C16" s="3" t="str">
        <f>Synthèse!C23</f>
        <v>Dans chaque page web, le contraste entre la couleur du texte et la couleur de son arrière-plan est-il suffisamment élevé (hors cas particuliers) ?</v>
      </c>
      <c r="D16" s="12" t="s">
        <v>30</v>
      </c>
      <c r="E16" s="7" t="s">
        <v>366</v>
      </c>
      <c r="F16" s="7"/>
    </row>
    <row r="17" spans="1:6" ht="71.25">
      <c r="A17" s="135"/>
      <c r="B17" s="12" t="str">
        <f>Synthèse!B24</f>
        <v>3.3</v>
      </c>
      <c r="C17" s="3" t="str">
        <f>Synthèse!C24</f>
        <v>Dans chaque page web, les couleurs utilisées dans les composants d’interface ou les éléments graphiques porteurs d’informations sont-elles suffisamment contrastées (hors cas particuliers) ?</v>
      </c>
      <c r="D17" s="12" t="s">
        <v>29</v>
      </c>
      <c r="E17" s="7"/>
      <c r="F17" s="7"/>
    </row>
    <row r="18" spans="1:6" ht="42.75">
      <c r="A18" s="135" t="str">
        <f>Synthèse!A26</f>
        <v>Multimédia</v>
      </c>
      <c r="B18" s="41" t="str">
        <f>Synthèse!B26</f>
        <v>4.1</v>
      </c>
      <c r="C18" s="40" t="str">
        <f>Synthèse!C26</f>
        <v>Chaque média temporel pré-enregistré a-t-il, si nécessaire, une transcription textuelle ou une audiodescription (hors cas particuliers) ?</v>
      </c>
      <c r="D18" s="41" t="s">
        <v>31</v>
      </c>
      <c r="E18" s="40"/>
      <c r="F18" s="40"/>
    </row>
    <row r="19" spans="1:6" ht="57">
      <c r="A19" s="135"/>
      <c r="B19" s="41" t="str">
        <f>Synthèse!B27</f>
        <v>4.2</v>
      </c>
      <c r="C19" s="40" t="str">
        <f>Synthèse!C27</f>
        <v>Pour chaque média temporel pré-enregistré ayant une transcription textuelle ou une audiodescription synchronisée, celles-ci sont-elles pertinentes (hors cas particuliers) ?</v>
      </c>
      <c r="D19" s="41" t="s">
        <v>31</v>
      </c>
      <c r="E19" s="40"/>
      <c r="F19" s="40"/>
    </row>
    <row r="20" spans="1:6" ht="42.75">
      <c r="A20" s="135"/>
      <c r="B20" s="41" t="str">
        <f>Synthèse!B28</f>
        <v>4.3</v>
      </c>
      <c r="C20" s="40" t="str">
        <f>Synthèse!C28</f>
        <v>Chaque média temporel synchronisé pré-enregistré a-t-il, si nécessaire, des sous-titres synchronisés (hors cas particuliers) ?</v>
      </c>
      <c r="D20" s="41" t="s">
        <v>31</v>
      </c>
      <c r="E20" s="40"/>
      <c r="F20" s="40"/>
    </row>
    <row r="21" spans="1:6" ht="42.75">
      <c r="A21" s="135"/>
      <c r="B21" s="41" t="str">
        <f>Synthèse!B29</f>
        <v>4.4</v>
      </c>
      <c r="C21" s="40" t="str">
        <f>Synthèse!C29</f>
        <v>Pour chaque média temporel synchronisé pré-enregistré ayant des sous-titres synchronisés, ces sous-titres sont-ils pertinents ?</v>
      </c>
      <c r="D21" s="41" t="s">
        <v>31</v>
      </c>
      <c r="E21" s="40"/>
      <c r="F21" s="40"/>
    </row>
    <row r="22" spans="1:6" ht="42.75">
      <c r="A22" s="135"/>
      <c r="B22" s="41" t="str">
        <f>Synthèse!B30</f>
        <v>4.5</v>
      </c>
      <c r="C22" s="40" t="str">
        <f>Synthèse!C30</f>
        <v>Chaque média temporel pré-enregistré a-t-il, si nécessaire, une audiodescription synchronisée (hors cas particuliers) ?</v>
      </c>
      <c r="D22" s="41" t="s">
        <v>31</v>
      </c>
      <c r="E22" s="40"/>
      <c r="F22" s="40"/>
    </row>
    <row r="23" spans="1:6" ht="42.75">
      <c r="A23" s="135"/>
      <c r="B23" s="41" t="str">
        <f>Synthèse!B31</f>
        <v>4.6</v>
      </c>
      <c r="C23" s="40" t="str">
        <f>Synthèse!C31</f>
        <v>Pour chaque média temporel pré-enregistré ayant une audiodescription synchronisée, celle-ci est-elle pertinente ?</v>
      </c>
      <c r="D23" s="41" t="s">
        <v>31</v>
      </c>
      <c r="E23" s="40"/>
      <c r="F23" s="40"/>
    </row>
    <row r="24" spans="1:6" ht="28.5">
      <c r="A24" s="135"/>
      <c r="B24" s="41" t="str">
        <f>Synthèse!B32</f>
        <v>4.7</v>
      </c>
      <c r="C24" s="40" t="str">
        <f>Synthèse!C32</f>
        <v>Chaque média temporel est-il clairement identifiable (hors cas particuliers) ?</v>
      </c>
      <c r="D24" s="41" t="s">
        <v>31</v>
      </c>
      <c r="E24" s="40"/>
      <c r="F24" s="40"/>
    </row>
    <row r="25" spans="1:6" ht="42.75">
      <c r="A25" s="135"/>
      <c r="B25" s="41" t="str">
        <f>Synthèse!B33</f>
        <v>4.8</v>
      </c>
      <c r="C25" s="40" t="str">
        <f>Synthèse!C33</f>
        <v>Chaque média non temporel a-t-il, si nécessaire, une alternative (hors cas particuliers) ?</v>
      </c>
      <c r="D25" s="41" t="s">
        <v>31</v>
      </c>
      <c r="E25" s="40"/>
      <c r="F25" s="40"/>
    </row>
    <row r="26" spans="1:6" ht="28.5">
      <c r="A26" s="135"/>
      <c r="B26" s="41" t="str">
        <f>Synthèse!B34</f>
        <v>4.9</v>
      </c>
      <c r="C26" s="40" t="str">
        <f>Synthèse!C34</f>
        <v>Pour chaque média non temporel ayant une alternative, cette alternative est-elle pertinente ?</v>
      </c>
      <c r="D26" s="41" t="s">
        <v>31</v>
      </c>
      <c r="E26" s="40"/>
      <c r="F26" s="40"/>
    </row>
    <row r="27" spans="1:6" ht="28.5">
      <c r="A27" s="135"/>
      <c r="B27" s="41" t="str">
        <f>Synthèse!B35</f>
        <v>4.10</v>
      </c>
      <c r="C27" s="40" t="str">
        <f>Synthèse!C35</f>
        <v>Chaque son déclenché automatiquement est-il contrôlable par l’utilisateur ?</v>
      </c>
      <c r="D27" s="41" t="s">
        <v>31</v>
      </c>
      <c r="E27" s="40"/>
      <c r="F27" s="40"/>
    </row>
    <row r="28" spans="1:6" ht="42.75">
      <c r="A28" s="135"/>
      <c r="B28" s="41" t="str">
        <f>Synthèse!B36</f>
        <v>4.11</v>
      </c>
      <c r="C28" s="40" t="str">
        <f>Synthèse!C36</f>
        <v>La consultation de chaque média temporel est-elle, si nécessaire, contrôlable par le clavier et tout dispositif de pointage ?</v>
      </c>
      <c r="D28" s="41" t="s">
        <v>31</v>
      </c>
      <c r="E28" s="40"/>
      <c r="F28" s="40"/>
    </row>
    <row r="29" spans="1:6" ht="42.75">
      <c r="A29" s="135"/>
      <c r="B29" s="41" t="str">
        <f>Synthèse!B37</f>
        <v>4.12</v>
      </c>
      <c r="C29" s="40" t="str">
        <f>Synthèse!C37</f>
        <v>La consultation de chaque média non temporel est-elle contrôlable par le clavier et tout dispositif de pointage ?</v>
      </c>
      <c r="D29" s="41" t="s">
        <v>31</v>
      </c>
      <c r="E29" s="40"/>
      <c r="F29" s="40"/>
    </row>
    <row r="30" spans="1:6" ht="42.75">
      <c r="A30" s="135"/>
      <c r="B30" s="41" t="str">
        <f>Synthèse!B38</f>
        <v>4.13</v>
      </c>
      <c r="C30" s="40" t="str">
        <f>Synthèse!C38</f>
        <v>Chaque média temporel et non temporel est-il compatible avec les technologies d’assistance (hors cas particuliers) ?</v>
      </c>
      <c r="D30" s="41" t="s">
        <v>31</v>
      </c>
      <c r="E30" s="40"/>
      <c r="F30" s="40"/>
    </row>
    <row r="31" spans="1:6" ht="28.5">
      <c r="A31" s="135" t="str">
        <f>Synthèse!A40</f>
        <v>Tableaux</v>
      </c>
      <c r="B31" s="12" t="str">
        <f>Synthèse!B40</f>
        <v>5.1</v>
      </c>
      <c r="C31" s="3" t="str">
        <f>Synthèse!C40</f>
        <v>Chaque tableau de données complexe a-t-il un résumé ?</v>
      </c>
      <c r="D31" s="12" t="s">
        <v>31</v>
      </c>
      <c r="E31" s="3"/>
      <c r="F31" s="3"/>
    </row>
    <row r="32" spans="1:6" ht="28.5">
      <c r="A32" s="135"/>
      <c r="B32" s="12" t="str">
        <f>Synthèse!B41</f>
        <v>5.2</v>
      </c>
      <c r="C32" s="3" t="str">
        <f>Synthèse!C41</f>
        <v>Pour chaque tableau de données complexe ayant un résumé, celui-ci est-il pertinent ?</v>
      </c>
      <c r="D32" s="12" t="s">
        <v>31</v>
      </c>
      <c r="E32" s="3"/>
      <c r="F32" s="3"/>
    </row>
    <row r="33" spans="1:6" ht="42.75">
      <c r="A33" s="135"/>
      <c r="B33" s="12" t="str">
        <f>Synthèse!B42</f>
        <v>5.3</v>
      </c>
      <c r="C33" s="3" t="str">
        <f>Synthèse!C42</f>
        <v>Pour chaque tableau de mise en forme, le contenu linéarisé reste-t-il compréhensible (hors cas particuliers) ?</v>
      </c>
      <c r="D33" s="12" t="s">
        <v>31</v>
      </c>
      <c r="E33" s="3"/>
      <c r="F33" s="3"/>
    </row>
    <row r="34" spans="1:6" ht="42.75">
      <c r="A34" s="135"/>
      <c r="B34" s="12" t="str">
        <f>Synthèse!B43</f>
        <v>5.4</v>
      </c>
      <c r="C34" s="3" t="str">
        <f>Synthèse!C43</f>
        <v>Pour chaque tableau de données ayant un titre, le titre est-il correctement associé au tableau de données ?</v>
      </c>
      <c r="D34" s="12" t="s">
        <v>31</v>
      </c>
      <c r="E34" s="3"/>
      <c r="F34" s="3"/>
    </row>
    <row r="35" spans="1:6" ht="28.5">
      <c r="A35" s="135"/>
      <c r="B35" s="12" t="str">
        <f>Synthèse!B44</f>
        <v>5.5</v>
      </c>
      <c r="C35" s="3" t="str">
        <f>Synthèse!C44</f>
        <v>Pour chaque tableau de données ayant un titre, celui-ci est-il pertinent ?</v>
      </c>
      <c r="D35" s="12" t="s">
        <v>31</v>
      </c>
      <c r="E35" s="7"/>
      <c r="F35" s="7"/>
    </row>
    <row r="36" spans="1:6" ht="42.75">
      <c r="A36" s="135"/>
      <c r="B36" s="12" t="str">
        <f>Synthèse!B45</f>
        <v>5.6</v>
      </c>
      <c r="C36" s="3" t="str">
        <f>Synthèse!C45</f>
        <v>Pour chaque tableau de données, chaque en-tête de colonnes et chaque en-tête de lignes sont-ils correctement déclarés ?</v>
      </c>
      <c r="D36" s="12" t="s">
        <v>31</v>
      </c>
      <c r="E36" s="7"/>
      <c r="F36" s="7"/>
    </row>
    <row r="37" spans="1:6" ht="57">
      <c r="A37" s="135"/>
      <c r="B37" s="12" t="str">
        <f>Synthèse!B46</f>
        <v>5.7</v>
      </c>
      <c r="C37" s="3" t="str">
        <f>Synthèse!C46</f>
        <v>Pour chaque tableau de données, la technique appropriée permettant d’associer chaque cellule avec ses en-têtes est-elle utilisée (hors cas particuliers) ?</v>
      </c>
      <c r="D37" s="12" t="s">
        <v>31</v>
      </c>
      <c r="E37" s="7"/>
      <c r="F37" s="7"/>
    </row>
    <row r="38" spans="1:6" ht="42.75">
      <c r="A38" s="135"/>
      <c r="B38" s="12" t="str">
        <f>Synthèse!B47</f>
        <v>5.8</v>
      </c>
      <c r="C38" s="3" t="str">
        <f>Synthèse!C47</f>
        <v>Chaque tableau de mise en forme ne doit pas utiliser d’éléments propres aux tableaux de données. Cette règle est-elle respectée ?</v>
      </c>
      <c r="D38" s="12" t="s">
        <v>31</v>
      </c>
      <c r="E38" s="7"/>
      <c r="F38" s="7"/>
    </row>
    <row r="39" spans="1:6" ht="28.5">
      <c r="A39" s="135" t="str">
        <f>Synthèse!A49</f>
        <v>Liens</v>
      </c>
      <c r="B39" s="41" t="str">
        <f>Synthèse!B49</f>
        <v>6.1</v>
      </c>
      <c r="C39" s="40" t="str">
        <f>Synthèse!C49</f>
        <v>Chaque lien est-il explicite (hors cas particuliers) ?</v>
      </c>
      <c r="D39" s="41" t="s">
        <v>29</v>
      </c>
      <c r="E39" s="40"/>
      <c r="F39" s="40"/>
    </row>
    <row r="40" spans="1:6" ht="28.5">
      <c r="A40" s="135"/>
      <c r="B40" s="41" t="str">
        <f>Synthèse!B50</f>
        <v>6.2</v>
      </c>
      <c r="C40" s="40" t="str">
        <f>Synthèse!C50</f>
        <v>Dans chaque page web, chaque lien, à l’exception des ancres, a-t-il un intitulé ?</v>
      </c>
      <c r="D40" s="41" t="s">
        <v>29</v>
      </c>
      <c r="E40" s="40"/>
      <c r="F40" s="40"/>
    </row>
    <row r="41" spans="1:6" ht="28.5">
      <c r="A41" s="135" t="str">
        <f>Synthèse!A52</f>
        <v>Scripts</v>
      </c>
      <c r="B41" s="12" t="str">
        <f>Synthèse!B52</f>
        <v>7.1</v>
      </c>
      <c r="C41" s="3" t="str">
        <f>Synthèse!C52</f>
        <v>Chaque script est-il, si nécessaire, compatible avec les technologies d’assistance ?</v>
      </c>
      <c r="D41" s="12" t="s">
        <v>31</v>
      </c>
      <c r="E41" s="7"/>
      <c r="F41" s="7"/>
    </row>
    <row r="42" spans="1:6" ht="28.5">
      <c r="A42" s="135"/>
      <c r="B42" s="12" t="str">
        <f>Synthèse!B53</f>
        <v>7.2</v>
      </c>
      <c r="C42" s="3" t="str">
        <f>Synthèse!C53</f>
        <v>Pour chaque script ayant une alternative, cette alternative est-elle pertinente ?</v>
      </c>
      <c r="D42" s="12" t="s">
        <v>31</v>
      </c>
      <c r="E42" s="7"/>
      <c r="F42" s="7"/>
    </row>
    <row r="43" spans="1:6" ht="42.75">
      <c r="A43" s="135"/>
      <c r="B43" s="12" t="str">
        <f>Synthèse!B54</f>
        <v>7.3</v>
      </c>
      <c r="C43" s="3" t="str">
        <f>Synthèse!C54</f>
        <v>Chaque script est-il contrôlable par le clavier et par tout dispositif de pointage (hors cas particuliers) ?</v>
      </c>
      <c r="D43" s="12" t="s">
        <v>31</v>
      </c>
      <c r="E43" s="7"/>
      <c r="F43" s="7"/>
    </row>
    <row r="44" spans="1:6" ht="42.75">
      <c r="A44" s="135"/>
      <c r="B44" s="12" t="str">
        <f>Synthèse!B55</f>
        <v>7.4</v>
      </c>
      <c r="C44" s="3" t="str">
        <f>Synthèse!C55</f>
        <v>Pour chaque script qui initie un changement de contexte, l’utilisateur est-il averti ou en a-t-il le contrôle ?</v>
      </c>
      <c r="D44" s="12" t="s">
        <v>31</v>
      </c>
      <c r="E44" s="7"/>
      <c r="F44" s="7"/>
    </row>
    <row r="45" spans="1:6" ht="42.75">
      <c r="A45" s="135"/>
      <c r="B45" s="12" t="str">
        <f>Synthèse!B56</f>
        <v>7.5</v>
      </c>
      <c r="C45" s="3" t="str">
        <f>Synthèse!C56</f>
        <v>Dans chaque page web, les messages de statut sont-ils correctement restitués par les technologies d’assistance ?</v>
      </c>
      <c r="D45" s="12" t="s">
        <v>31</v>
      </c>
      <c r="E45" s="7"/>
      <c r="F45" s="7"/>
    </row>
    <row r="46" spans="1:6" ht="30" customHeight="1">
      <c r="A46" s="135" t="str">
        <f>Synthèse!A58</f>
        <v>Éléments obligatoires</v>
      </c>
      <c r="B46" s="41" t="str">
        <f>Synthèse!B58</f>
        <v>8.1</v>
      </c>
      <c r="C46" s="40" t="str">
        <f>Synthèse!C58</f>
        <v>Chaque page web est-elle définie par un type de document ?</v>
      </c>
      <c r="D46" s="41" t="s">
        <v>31</v>
      </c>
      <c r="E46" s="40"/>
      <c r="F46" s="40"/>
    </row>
    <row r="47" spans="1:6" ht="42.75">
      <c r="A47" s="135"/>
      <c r="B47" s="41" t="str">
        <f>Synthèse!B59</f>
        <v>8.2</v>
      </c>
      <c r="C47" s="40" t="str">
        <f>Synthèse!C59</f>
        <v>Pour chaque page web, le code source généré est-il valide selon le type de document spécifié (hors cas particuliers) ?</v>
      </c>
      <c r="D47" s="41" t="s">
        <v>31</v>
      </c>
      <c r="E47" s="40"/>
      <c r="F47" s="40"/>
    </row>
    <row r="48" spans="1:6" ht="28.5">
      <c r="A48" s="135"/>
      <c r="B48" s="41" t="str">
        <f>Synthèse!B60</f>
        <v>8.3</v>
      </c>
      <c r="C48" s="40" t="str">
        <f>Synthèse!C60</f>
        <v>Dans chaque page web, la langue par défaut est-elle présente ?</v>
      </c>
      <c r="D48" s="41" t="s">
        <v>31</v>
      </c>
      <c r="E48" s="40"/>
      <c r="F48" s="40"/>
    </row>
    <row r="49" spans="1:6" ht="28.5">
      <c r="A49" s="135"/>
      <c r="B49" s="41" t="str">
        <f>Synthèse!B61</f>
        <v>8.4</v>
      </c>
      <c r="C49" s="40" t="str">
        <f>Synthèse!C61</f>
        <v>Pour chaque page web ayant une langue par défaut, le code de langue est-il pertinent ?</v>
      </c>
      <c r="D49" s="41" t="s">
        <v>31</v>
      </c>
      <c r="E49" s="40"/>
      <c r="F49" s="40"/>
    </row>
    <row r="50" spans="1:6" ht="15">
      <c r="A50" s="135"/>
      <c r="B50" s="41" t="str">
        <f>Synthèse!B62</f>
        <v>8.5</v>
      </c>
      <c r="C50" s="40" t="str">
        <f>Synthèse!C62</f>
        <v>Chaque page web a-t-elle un titre de page ?</v>
      </c>
      <c r="D50" s="41" t="s">
        <v>31</v>
      </c>
      <c r="E50" s="40"/>
      <c r="F50" s="40"/>
    </row>
    <row r="51" spans="1:6" ht="28.5">
      <c r="A51" s="135"/>
      <c r="B51" s="41" t="str">
        <f>Synthèse!B63</f>
        <v>8.6</v>
      </c>
      <c r="C51" s="40" t="str">
        <f>Synthèse!C63</f>
        <v>Pour chaque page web ayant un titre de page, ce titre est-il pertinent ?</v>
      </c>
      <c r="D51" s="41" t="s">
        <v>29</v>
      </c>
      <c r="E51" s="40"/>
      <c r="F51" s="40"/>
    </row>
    <row r="52" spans="1:6" ht="42.75">
      <c r="A52" s="135"/>
      <c r="B52" s="41" t="str">
        <f>Synthèse!B64</f>
        <v>8.7</v>
      </c>
      <c r="C52" s="40" t="str">
        <f>Synthèse!C64</f>
        <v>Dans chaque page web, chaque changement de langue est-il indiqué dans le code source (hors cas particuliers) ?</v>
      </c>
      <c r="D52" s="41" t="s">
        <v>31</v>
      </c>
      <c r="E52" s="40"/>
      <c r="F52" s="40"/>
    </row>
    <row r="53" spans="1:6" ht="42.75">
      <c r="A53" s="135"/>
      <c r="B53" s="41" t="str">
        <f>Synthèse!B65</f>
        <v>8.8</v>
      </c>
      <c r="C53" s="40" t="str">
        <f>Synthèse!C65</f>
        <v>Dans chaque page web, le code de langue de chaque changement de langue est-il valide et pertinent ?</v>
      </c>
      <c r="D53" s="41" t="s">
        <v>31</v>
      </c>
      <c r="E53" s="40"/>
      <c r="F53" s="40"/>
    </row>
    <row r="54" spans="1:6" ht="57">
      <c r="A54" s="135"/>
      <c r="B54" s="41" t="str">
        <f>Synthèse!B66</f>
        <v>8.9</v>
      </c>
      <c r="C54" s="40" t="str">
        <f>Synthèse!C66</f>
        <v>Dans chaque page web, les balises ne doivent pas être utilisées uniquement à des fins de présentation. Cette règle est-elle respectée ?</v>
      </c>
      <c r="D54" s="41" t="s">
        <v>30</v>
      </c>
      <c r="E54" s="40" t="s">
        <v>367</v>
      </c>
      <c r="F54" s="40"/>
    </row>
    <row r="55" spans="1:6" ht="28.5">
      <c r="A55" s="135"/>
      <c r="B55" s="41" t="str">
        <f>Synthèse!B67</f>
        <v>8.10</v>
      </c>
      <c r="C55" s="40" t="str">
        <f>Synthèse!C67</f>
        <v>Dans chaque page web, les changements du sens de lecture sont-ils signalés ?</v>
      </c>
      <c r="D55" s="41" t="s">
        <v>31</v>
      </c>
      <c r="E55" s="40"/>
      <c r="F55" s="40"/>
    </row>
    <row r="56" spans="1:6" ht="156.75">
      <c r="A56" s="135" t="str">
        <f>Synthèse!A69</f>
        <v>Structure</v>
      </c>
      <c r="B56" s="69" t="str">
        <f>Synthèse!B69</f>
        <v>9.1</v>
      </c>
      <c r="C56" s="44" t="str">
        <f>Synthèse!C69</f>
        <v>Dans chaque page web, l’information est-elle structurée par l’utilisation appropriée de titres ?</v>
      </c>
      <c r="D56" s="69" t="s">
        <v>30</v>
      </c>
      <c r="E56" s="44" t="s">
        <v>368</v>
      </c>
      <c r="F56" s="44"/>
    </row>
    <row r="57" spans="1:6" ht="42.75">
      <c r="A57" s="135"/>
      <c r="B57" s="69" t="str">
        <f>Synthèse!B70</f>
        <v>9.2</v>
      </c>
      <c r="C57" s="44" t="str">
        <f>Synthèse!C70</f>
        <v>Dans chaque page web, la structure du document est-elle cohérente (hors cas particuliers) ?</v>
      </c>
      <c r="D57" s="69" t="s">
        <v>31</v>
      </c>
      <c r="E57" s="44"/>
      <c r="F57" s="44"/>
    </row>
    <row r="58" spans="1:6" ht="57">
      <c r="A58" s="135"/>
      <c r="B58" s="69" t="str">
        <f>Synthèse!B71</f>
        <v>9.3</v>
      </c>
      <c r="C58" s="44" t="str">
        <f>Synthèse!C71</f>
        <v>Dans chaque page web, chaque liste est-elle correctement structurée ?</v>
      </c>
      <c r="D58" s="69" t="s">
        <v>30</v>
      </c>
      <c r="E58" s="44" t="s">
        <v>369</v>
      </c>
      <c r="F58" s="44"/>
    </row>
    <row r="59" spans="1:6" ht="28.5">
      <c r="A59" s="135"/>
      <c r="B59" s="69" t="str">
        <f>Synthèse!B72</f>
        <v>9.4</v>
      </c>
      <c r="C59" s="44" t="str">
        <f>Synthèse!C72</f>
        <v>Dans chaque page web, chaque citation est-elle correctement indiquée ?</v>
      </c>
      <c r="D59" s="69" t="s">
        <v>31</v>
      </c>
      <c r="E59" s="44"/>
      <c r="F59" s="44"/>
    </row>
    <row r="60" spans="1:6" ht="42.75">
      <c r="A60" s="135" t="str">
        <f>Synthèse!A74</f>
        <v>Présentation</v>
      </c>
      <c r="B60" s="41" t="str">
        <f>Synthèse!B74</f>
        <v>10.1</v>
      </c>
      <c r="C60" s="40" t="str">
        <f>Synthèse!C74</f>
        <v>Dans le site web, des feuilles de styles sont-elles utilisées pour contrôler la présentation de l’information ?</v>
      </c>
      <c r="D60" s="41" t="s">
        <v>29</v>
      </c>
      <c r="E60" s="40"/>
      <c r="F60" s="40"/>
    </row>
    <row r="61" spans="1:6" ht="42.75">
      <c r="A61" s="135"/>
      <c r="B61" s="41" t="str">
        <f>Synthèse!B75</f>
        <v>10.2</v>
      </c>
      <c r="C61" s="40" t="str">
        <f>Synthèse!C75</f>
        <v>Dans chaque page web, le contenu visible reste-t-il présent lorsque les feuilles de styles sont désactivées ?</v>
      </c>
      <c r="D61" s="41" t="s">
        <v>29</v>
      </c>
      <c r="E61" s="40"/>
      <c r="F61" s="40"/>
    </row>
    <row r="62" spans="1:6" ht="42.75">
      <c r="A62" s="135"/>
      <c r="B62" s="41" t="str">
        <f>Synthèse!B76</f>
        <v>10.3</v>
      </c>
      <c r="C62" s="40" t="str">
        <f>Synthèse!C76</f>
        <v>Dans chaque page web, l’information reste-t-elle compréhensible lorsque les feuilles de styles sont désactivées ?</v>
      </c>
      <c r="D62" s="41" t="s">
        <v>29</v>
      </c>
      <c r="E62" s="40"/>
      <c r="F62" s="40"/>
    </row>
    <row r="63" spans="1:6" ht="57">
      <c r="A63" s="135"/>
      <c r="B63" s="41" t="str">
        <f>Synthèse!B77</f>
        <v>10.4</v>
      </c>
      <c r="C63" s="40" t="str">
        <f>Synthèse!C77</f>
        <v>Dans chaque page web, le texte reste-t-il lisible lorsque la taille des caractères est augmentée jusqu’à 200%, au moins (hors cas particuliers) ?</v>
      </c>
      <c r="D63" s="41" t="s">
        <v>29</v>
      </c>
      <c r="E63" s="40"/>
      <c r="F63" s="40"/>
    </row>
    <row r="64" spans="1:6" ht="42.75">
      <c r="A64" s="135"/>
      <c r="B64" s="41" t="str">
        <f>Synthèse!B78</f>
        <v>10.5</v>
      </c>
      <c r="C64" s="40" t="str">
        <f>Synthèse!C78</f>
        <v>Dans chaque page web, les déclarations CSS de couleurs de fond d’élément et de police sont-elles correctement utilisées ?</v>
      </c>
      <c r="D64" s="41" t="s">
        <v>29</v>
      </c>
      <c r="E64" s="40"/>
      <c r="F64" s="40"/>
    </row>
    <row r="65" spans="1:6" ht="42.75">
      <c r="A65" s="135"/>
      <c r="B65" s="41" t="str">
        <f>Synthèse!B79</f>
        <v>10.6</v>
      </c>
      <c r="C65" s="40" t="str">
        <f>Synthèse!C79</f>
        <v>Dans chaque page web, chaque lien dont la nature n’est pas évidente est-il visible par rapport au texte environnant ?</v>
      </c>
      <c r="D65" s="41" t="s">
        <v>31</v>
      </c>
      <c r="E65" s="40"/>
      <c r="F65" s="40"/>
    </row>
    <row r="66" spans="1:6" ht="42.75">
      <c r="A66" s="135"/>
      <c r="B66" s="41" t="str">
        <f>Synthèse!B80</f>
        <v>10.7</v>
      </c>
      <c r="C66" s="40" t="str">
        <f>Synthèse!C80</f>
        <v>Dans chaque page web, pour chaque élément recevant le focus, la prise de focus est-elle visible ?</v>
      </c>
      <c r="D66" s="41" t="s">
        <v>29</v>
      </c>
      <c r="E66" s="40"/>
      <c r="F66" s="40"/>
    </row>
    <row r="67" spans="1:6" ht="42.75">
      <c r="A67" s="135"/>
      <c r="B67" s="41" t="str">
        <f>Synthèse!B81</f>
        <v>10.8</v>
      </c>
      <c r="C67" s="40" t="str">
        <f>Synthèse!C81</f>
        <v>Pour chaque page web, les contenus cachés ont-ils vocation à être ignorés par les technologies d’assistance ?</v>
      </c>
      <c r="D67" s="41" t="s">
        <v>31</v>
      </c>
      <c r="E67" s="40"/>
      <c r="F67" s="40"/>
    </row>
    <row r="68" spans="1:6" ht="42.75">
      <c r="A68" s="135"/>
      <c r="B68" s="41" t="str">
        <f>Synthèse!B82</f>
        <v>10.9</v>
      </c>
      <c r="C68" s="40" t="str">
        <f>Synthèse!C82</f>
        <v>Dans chaque page web, l’information ne doit pas être donnée uniquement par la forme, taille ou position. Cette règle est-elle respectée ?</v>
      </c>
      <c r="D68" s="41" t="s">
        <v>29</v>
      </c>
      <c r="E68" s="40"/>
      <c r="F68" s="40"/>
    </row>
    <row r="69" spans="1:6" ht="57">
      <c r="A69" s="135"/>
      <c r="B69" s="41" t="str">
        <f>Synthèse!B83</f>
        <v>10.10</v>
      </c>
      <c r="C69" s="40" t="str">
        <f>Synthèse!C83</f>
        <v>Dans chaque page web, l’information ne doit pas être donnée par la forme, taille ou position uniquement. Cette règle est-elle implémentée de façon pertinente ?</v>
      </c>
      <c r="D69" s="41" t="s">
        <v>29</v>
      </c>
      <c r="E69" s="40"/>
      <c r="F69" s="40"/>
    </row>
    <row r="70" spans="1:6" ht="85.5">
      <c r="A70" s="135"/>
      <c r="B70" s="41" t="str">
        <f>Synthèse!B84</f>
        <v>10.11</v>
      </c>
      <c r="C70" s="40" t="str">
        <f>Synthèse!C84</f>
        <v>Pour chaque page web, les contenus peuvent-ils être présentés sans avoir recours à un défilement vertical pour une fenêtre ayant une hauteur de 256px ou à un défilement horizontal pour une fenêtre ayant une largeur de 320px (hors cas particuliers) ?</v>
      </c>
      <c r="D70" s="41" t="s">
        <v>29</v>
      </c>
      <c r="E70" s="40"/>
      <c r="F70" s="40"/>
    </row>
    <row r="71" spans="1:6" ht="57">
      <c r="A71" s="135"/>
      <c r="B71" s="41" t="str">
        <f>Synthèse!B85</f>
        <v>10.12</v>
      </c>
      <c r="C71" s="40" t="str">
        <f>Synthèse!C85</f>
        <v>Dans chaque page web, les propriétés d’espacement du texte peuvent-elles être redéfinies par l’utilisateur sans perte de contenu ou de fonctionnalité (hors cas particuliers) ?</v>
      </c>
      <c r="D71" s="41" t="s">
        <v>29</v>
      </c>
      <c r="E71" s="40"/>
      <c r="F71" s="40"/>
    </row>
    <row r="72" spans="1:6" ht="71.25">
      <c r="A72" s="135"/>
      <c r="B72" s="41" t="str">
        <f>Synthèse!B86</f>
        <v>10.13</v>
      </c>
      <c r="C72" s="40" t="str">
        <f>Synthèse!C86</f>
        <v>Dans chaque page web, les contenus additionnels apparaissant à la prise de focus ou au survol d’un composant d’interface sont-ils contrôlables par l’utilisateur (hors cas particuliers) ?</v>
      </c>
      <c r="D72" s="41" t="s">
        <v>31</v>
      </c>
      <c r="E72" s="40"/>
      <c r="F72" s="40"/>
    </row>
    <row r="73" spans="1:6" ht="57">
      <c r="A73" s="135"/>
      <c r="B73" s="41" t="str">
        <f>Synthèse!B87</f>
        <v>10.14</v>
      </c>
      <c r="C73" s="40" t="str">
        <f>Synthèse!C87</f>
        <v>Dans chaque page web, les contenus additionnels apparaissant via les styles CSS uniquement peuvent-ils être rendus visibles au clavier et par tout dispositif de pointage ?</v>
      </c>
      <c r="D73" s="41" t="s">
        <v>31</v>
      </c>
      <c r="E73" s="40"/>
      <c r="F73" s="40"/>
    </row>
    <row r="74" spans="1:6" ht="28.5">
      <c r="A74" s="135" t="str">
        <f>Synthèse!A89</f>
        <v>Formulaires</v>
      </c>
      <c r="B74" s="12" t="str">
        <f>Synthèse!B89</f>
        <v>11.1</v>
      </c>
      <c r="C74" s="3" t="str">
        <f>Synthèse!C89</f>
        <v>Chaque champ de formulaire a-t-il une étiquette ?</v>
      </c>
      <c r="D74" s="12" t="s">
        <v>31</v>
      </c>
      <c r="E74" s="3"/>
      <c r="F74" s="3"/>
    </row>
    <row r="75" spans="1:6" ht="42.75">
      <c r="A75" s="135"/>
      <c r="B75" s="12" t="str">
        <f>Synthèse!B90</f>
        <v>11.2</v>
      </c>
      <c r="C75" s="3" t="str">
        <f>Synthèse!C90</f>
        <v>Chaque étiquette associée à un champ de formulaire est-elle pertinente (hors cas particuliers) ?</v>
      </c>
      <c r="D75" s="12" t="s">
        <v>31</v>
      </c>
      <c r="E75" s="3"/>
      <c r="F75" s="3"/>
    </row>
    <row r="76" spans="1:6" ht="71.25">
      <c r="A76" s="135"/>
      <c r="B76" s="12" t="str">
        <f>Synthèse!B91</f>
        <v>11.3</v>
      </c>
      <c r="C76" s="3" t="str">
        <f>Synthèse!C91</f>
        <v>Dans chaque formulaire, chaque étiquette associée à un champ de formulaire ayant la même fonction et répété plusieurs fois dans une même page ou dans un ensemble de pages est-elle cohérente ?</v>
      </c>
      <c r="D76" s="12" t="s">
        <v>31</v>
      </c>
      <c r="E76" s="3"/>
      <c r="F76" s="3"/>
    </row>
    <row r="77" spans="1:6" ht="42.75">
      <c r="A77" s="135"/>
      <c r="B77" s="12" t="str">
        <f>Synthèse!B92</f>
        <v>11.4</v>
      </c>
      <c r="C77" s="3" t="str">
        <f>Synthèse!C92</f>
        <v>Dans chaque formulaire, chaque étiquette de champ et son champ associé sont-ils accolés (hors cas particuliers) ?</v>
      </c>
      <c r="D77" s="12" t="s">
        <v>31</v>
      </c>
      <c r="E77" s="3"/>
      <c r="F77" s="3"/>
    </row>
    <row r="78" spans="1:6" ht="28.5">
      <c r="A78" s="135"/>
      <c r="B78" s="12" t="str">
        <f>Synthèse!B93</f>
        <v>11.5</v>
      </c>
      <c r="C78" s="3" t="str">
        <f>Synthèse!C93</f>
        <v>Dans chaque formulaire, les champs de même nature sont-ils regroupés, si nécessaire ?</v>
      </c>
      <c r="D78" s="12" t="s">
        <v>31</v>
      </c>
      <c r="E78" s="3"/>
      <c r="F78" s="3"/>
    </row>
    <row r="79" spans="1:6" ht="28.5">
      <c r="A79" s="135"/>
      <c r="B79" s="12" t="str">
        <f>Synthèse!B94</f>
        <v>11.6</v>
      </c>
      <c r="C79" s="3" t="str">
        <f>Synthèse!C94</f>
        <v>Dans chaque formulaire, chaque regroupement de champs de formulaire a-t-il une légende ?</v>
      </c>
      <c r="D79" s="12" t="s">
        <v>31</v>
      </c>
      <c r="E79" s="7"/>
      <c r="F79" s="7"/>
    </row>
    <row r="80" spans="1:6" ht="42.75">
      <c r="A80" s="135"/>
      <c r="B80" s="12" t="str">
        <f>Synthèse!B95</f>
        <v>11.7</v>
      </c>
      <c r="C80" s="3" t="str">
        <f>Synthèse!C95</f>
        <v>Dans chaque formulaire, chaque légende associée à un regroupement de champs de même nature est-elle pertinente ?</v>
      </c>
      <c r="D80" s="12" t="s">
        <v>31</v>
      </c>
      <c r="E80" s="7"/>
      <c r="F80" s="7"/>
    </row>
    <row r="81" spans="1:6" ht="42.75">
      <c r="A81" s="135"/>
      <c r="B81" s="12" t="str">
        <f>Synthèse!B96</f>
        <v>11.8</v>
      </c>
      <c r="C81" s="3" t="str">
        <f>Synthèse!C96</f>
        <v>Dans chaque formulaire, les items de même nature d’une liste de choix sont-ils regroupées de manière pertinente ?</v>
      </c>
      <c r="D81" s="12" t="s">
        <v>31</v>
      </c>
      <c r="E81" s="7"/>
      <c r="F81" s="7"/>
    </row>
    <row r="82" spans="1:6" ht="28.5">
      <c r="A82" s="135"/>
      <c r="B82" s="12" t="str">
        <f>Synthèse!B97</f>
        <v>11.9</v>
      </c>
      <c r="C82" s="3" t="str">
        <f>Synthèse!C97</f>
        <v>Dans chaque formulaire, l’intitulé de chaque bouton est-il pertinent (hors cas particuliers) ?</v>
      </c>
      <c r="D82" s="12" t="s">
        <v>31</v>
      </c>
      <c r="E82" s="7"/>
      <c r="F82" s="7"/>
    </row>
    <row r="83" spans="1:6" ht="42.75">
      <c r="A83" s="135"/>
      <c r="B83" s="12" t="str">
        <f>Synthèse!B98</f>
        <v>11.10</v>
      </c>
      <c r="C83" s="3" t="str">
        <f>Synthèse!C98</f>
        <v>Dans chaque formulaire, le contrôle de saisie est-il utilisé de manière pertinente (hors cas particuliers) ?</v>
      </c>
      <c r="D83" s="12" t="s">
        <v>31</v>
      </c>
      <c r="E83" s="7"/>
      <c r="F83" s="7"/>
    </row>
    <row r="84" spans="1:6" ht="57">
      <c r="A84" s="135"/>
      <c r="B84" s="12" t="str">
        <f>Synthèse!B99</f>
        <v>11.11</v>
      </c>
      <c r="C84" s="3" t="str">
        <f>Synthèse!C99</f>
        <v>Dans chaque formulaire, le contrôle de saisie est-il accompagné, si nécessaire, de suggestions facilitant la correction des erreurs de saisie ?</v>
      </c>
      <c r="D84" s="12" t="s">
        <v>31</v>
      </c>
      <c r="E84" s="7"/>
      <c r="F84" s="7"/>
    </row>
    <row r="85" spans="1:6" ht="85.5">
      <c r="A85" s="135"/>
      <c r="B85" s="12" t="str">
        <f>Synthèse!B100</f>
        <v>11.12</v>
      </c>
      <c r="C85" s="3" t="str">
        <f>Synthèse!C100</f>
        <v>Pour chaque formulaire qui modifie ou supprime des données, ou qui transmet des réponses à un test ou à un examen, ou dont la validation a des conséquences financières ou juridiques, la saisie des données vérifie-t-elle une de ces conditions ?</v>
      </c>
      <c r="D85" s="12" t="s">
        <v>31</v>
      </c>
      <c r="E85" s="7"/>
      <c r="F85" s="7"/>
    </row>
    <row r="86" spans="1:6" ht="57">
      <c r="A86" s="135"/>
      <c r="B86" s="12" t="str">
        <f>Synthèse!B101</f>
        <v>11.13</v>
      </c>
      <c r="C86" s="3" t="str">
        <f>Synthèse!C101</f>
        <v>La finalité d’un champ de saisie peut-elle être déduite pour faciliter le remplissage automatique des champs avec les données de l’utilisateur ?</v>
      </c>
      <c r="D86" s="12" t="s">
        <v>31</v>
      </c>
      <c r="E86" s="7"/>
      <c r="F86" s="7"/>
    </row>
    <row r="87" spans="1:6" ht="42.75">
      <c r="A87" s="135" t="str">
        <f>Synthèse!A103</f>
        <v>Navigation</v>
      </c>
      <c r="B87" s="41" t="str">
        <f>Synthèse!B103</f>
        <v>12.1</v>
      </c>
      <c r="C87" s="40" t="str">
        <f>Synthèse!C103</f>
        <v>Chaque ensemble de pages dispose-t-il de deux systèmes de navigation différents, au moins (hors cas particuliers) ?</v>
      </c>
      <c r="D87" s="41" t="s">
        <v>31</v>
      </c>
      <c r="E87" s="40"/>
      <c r="F87" s="40"/>
    </row>
    <row r="88" spans="1:6" ht="42.75">
      <c r="A88" s="135"/>
      <c r="B88" s="41" t="str">
        <f>Synthèse!B104</f>
        <v>12.2</v>
      </c>
      <c r="C88" s="40" t="str">
        <f>Synthèse!C104</f>
        <v>Dans chaque ensemble de pages, le menu et les barres de navigation sont-ils toujours à la même place (hors cas particuliers) ?</v>
      </c>
      <c r="D88" s="41" t="s">
        <v>31</v>
      </c>
      <c r="E88" s="40"/>
      <c r="F88" s="40"/>
    </row>
    <row r="89" spans="1:6" ht="15">
      <c r="A89" s="135"/>
      <c r="B89" s="41" t="str">
        <f>Synthèse!B105</f>
        <v>12.3</v>
      </c>
      <c r="C89" s="40" t="str">
        <f>Synthèse!C105</f>
        <v>La page « plan du site » est-elle pertinente ?</v>
      </c>
      <c r="D89" s="41" t="s">
        <v>31</v>
      </c>
      <c r="E89" s="40"/>
      <c r="F89" s="40"/>
    </row>
    <row r="90" spans="1:6" ht="42.75">
      <c r="A90" s="135"/>
      <c r="B90" s="41" t="str">
        <f>Synthèse!B106</f>
        <v>12.4</v>
      </c>
      <c r="C90" s="40" t="str">
        <f>Synthèse!C106</f>
        <v>Dans chaque ensemble de pages, la page « plan du site » est-elle atteignable de manière identique ?</v>
      </c>
      <c r="D90" s="41" t="s">
        <v>31</v>
      </c>
      <c r="E90" s="40"/>
      <c r="F90" s="40"/>
    </row>
    <row r="91" spans="1:6" ht="42.75">
      <c r="A91" s="135"/>
      <c r="B91" s="41" t="str">
        <f>Synthèse!B107</f>
        <v>12.5</v>
      </c>
      <c r="C91" s="40" t="str">
        <f>Synthèse!C107</f>
        <v>Dans chaque ensemble de pages, le moteur de recherche est-il atteignable de manière identique ?</v>
      </c>
      <c r="D91" s="41" t="s">
        <v>31</v>
      </c>
      <c r="E91" s="40"/>
      <c r="F91" s="40"/>
    </row>
    <row r="92" spans="1:6" ht="85.5">
      <c r="A92" s="135"/>
      <c r="B92" s="41" t="str">
        <f>Synthèse!B108</f>
        <v>12.6</v>
      </c>
      <c r="C92" s="40" t="str">
        <f>Synthèse!C108</f>
        <v>Les zones de regroupement de contenus présentes dans plusieurs pages web (zones d’en-tête, de navigation principale, de contenu principal, de pied de page et de moteur de recherche) peuvent-elles être atteintes ou évitées ?</v>
      </c>
      <c r="D92" s="41" t="s">
        <v>31</v>
      </c>
      <c r="E92" s="40"/>
      <c r="F92" s="40"/>
    </row>
    <row r="93" spans="1:6" ht="42.75">
      <c r="A93" s="135"/>
      <c r="B93" s="41" t="str">
        <f>Synthèse!B109</f>
        <v>12.7</v>
      </c>
      <c r="C93" s="40" t="str">
        <f>Synthèse!C109</f>
        <v>Dans chaque page web, un lien d’évitement ou d’accès rapide à la zone de contenu principal est-il présent (hors cas particuliers) ?</v>
      </c>
      <c r="D93" s="41" t="s">
        <v>31</v>
      </c>
      <c r="E93" s="40"/>
      <c r="F93" s="40"/>
    </row>
    <row r="94" spans="1:6" ht="28.5">
      <c r="A94" s="135"/>
      <c r="B94" s="41" t="str">
        <f>Synthèse!B110</f>
        <v>12.8</v>
      </c>
      <c r="C94" s="40" t="str">
        <f>Synthèse!C110</f>
        <v>Dans chaque page web, l’ordre de tabulation est-il cohérent ?</v>
      </c>
      <c r="D94" s="41" t="s">
        <v>29</v>
      </c>
      <c r="E94" s="40"/>
      <c r="F94" s="40"/>
    </row>
    <row r="95" spans="1:6" ht="42.75">
      <c r="A95" s="135"/>
      <c r="B95" s="41" t="str">
        <f>Synthèse!B111</f>
        <v>12.9</v>
      </c>
      <c r="C95" s="40" t="str">
        <f>Synthèse!C111</f>
        <v>Dans chaque page web, la navigation ne doit pas contenir de piège au clavier. Cette règle est-elle respectée ?</v>
      </c>
      <c r="D95" s="41" t="s">
        <v>29</v>
      </c>
      <c r="E95" s="40"/>
      <c r="F95" s="40"/>
    </row>
    <row r="96" spans="1:6" ht="57">
      <c r="A96" s="135"/>
      <c r="B96" s="41" t="str">
        <f>Synthèse!B112</f>
        <v>12.10</v>
      </c>
      <c r="C96" s="40" t="str">
        <f>Synthèse!C112</f>
        <v>Dans chaque page web, les raccourcis clavier n’utilisant qu’une seule touche (lettre minuscule ou majuscule, ponctuation, chiffre ou symbole) sont-ils contrôlables par l’utilisateur ?</v>
      </c>
      <c r="D96" s="41" t="s">
        <v>31</v>
      </c>
      <c r="E96" s="40"/>
      <c r="F96" s="40"/>
    </row>
    <row r="97" spans="1:6" ht="71.25">
      <c r="A97" s="135"/>
      <c r="B97" s="41" t="str">
        <f>Synthèse!B113</f>
        <v>12.11</v>
      </c>
      <c r="C97" s="40" t="str">
        <f>Synthèse!C113</f>
        <v>Dans chaque page web, les contenus additionnels apparaissant au survol, à la prise de focus ou à l’activation d’un composant d’interface sont-ils si nécessaire atteignables au clavier ?</v>
      </c>
      <c r="D97" s="41" t="s">
        <v>31</v>
      </c>
      <c r="E97" s="40"/>
      <c r="F97" s="40"/>
    </row>
    <row r="98" spans="1:6" ht="42.75">
      <c r="A98" s="135" t="str">
        <f>Synthèse!A115</f>
        <v>Consultation</v>
      </c>
      <c r="B98" s="12" t="str">
        <f>Synthèse!B115</f>
        <v>13.1</v>
      </c>
      <c r="C98" s="3" t="str">
        <f>Synthèse!C115</f>
        <v>Pour chaque page web, l’utilisateur a-t-il le contrôle de chaque limite de temps modifiant le contenu (hors cas particuliers) ?</v>
      </c>
      <c r="D98" s="12" t="s">
        <v>31</v>
      </c>
      <c r="E98" s="3"/>
      <c r="F98" s="3"/>
    </row>
    <row r="99" spans="1:6" ht="57">
      <c r="A99" s="135"/>
      <c r="B99" s="12" t="str">
        <f>Synthèse!B116</f>
        <v>13.2</v>
      </c>
      <c r="C99" s="3" t="str">
        <f>Synthèse!C116</f>
        <v>Dans chaque page web, l’ouverture d’une nouvelle fenêtre ne doit pas être déclenchée sans action de l’utilisateur. Cette règle est-elle respectée ?</v>
      </c>
      <c r="D99" s="12" t="s">
        <v>31</v>
      </c>
      <c r="E99" s="3"/>
      <c r="F99" s="3"/>
    </row>
    <row r="100" spans="1:6" ht="57">
      <c r="A100" s="135"/>
      <c r="B100" s="12" t="str">
        <f>Synthèse!B117</f>
        <v>13.3</v>
      </c>
      <c r="C100" s="3" t="str">
        <f>Synthèse!C117</f>
        <v>Dans chaque page web, chaque document bureautique en téléchargement possède-t-il, si nécessaire, une version accessible (hors cas particuliers) ?</v>
      </c>
      <c r="D100" s="12" t="s">
        <v>31</v>
      </c>
      <c r="E100" s="3"/>
      <c r="F100" s="3"/>
    </row>
    <row r="101" spans="1:6" ht="42.75">
      <c r="A101" s="135"/>
      <c r="B101" s="12" t="str">
        <f>Synthèse!B118</f>
        <v>13.4</v>
      </c>
      <c r="C101" s="3" t="str">
        <f>Synthèse!C118</f>
        <v>Pour chaque document bureautique ayant une version accessible, cette version offre-t-elle la même information ?</v>
      </c>
      <c r="D101" s="12" t="s">
        <v>31</v>
      </c>
      <c r="E101" s="3"/>
      <c r="F101" s="3"/>
    </row>
    <row r="102" spans="1:6" ht="42.75">
      <c r="A102" s="135"/>
      <c r="B102" s="12" t="str">
        <f>Synthèse!B119</f>
        <v>13.5</v>
      </c>
      <c r="C102" s="3" t="str">
        <f>Synthèse!C119</f>
        <v>Dans chaque page web, chaque contenu cryptique (art ASCII, émoticon, syntaxe cryptique) a-t-il une alternative ?</v>
      </c>
      <c r="D102" s="12" t="s">
        <v>31</v>
      </c>
      <c r="E102" s="3"/>
      <c r="F102" s="3"/>
    </row>
    <row r="103" spans="1:6" ht="57">
      <c r="A103" s="135"/>
      <c r="B103" s="12" t="str">
        <f>Synthèse!B120</f>
        <v>13.6</v>
      </c>
      <c r="C103" s="3" t="str">
        <f>Synthèse!C120</f>
        <v>Dans chaque page web, pour chaque contenu cryptique (art ASCII, émoticon, syntaxe cryptique) ayant une alternative, cette alternative est-elle pertinente ?</v>
      </c>
      <c r="D103" s="12" t="s">
        <v>31</v>
      </c>
      <c r="E103" s="3"/>
      <c r="F103" s="3"/>
    </row>
    <row r="104" spans="1:6" ht="42.75">
      <c r="A104" s="135"/>
      <c r="B104" s="12" t="str">
        <f>Synthèse!B121</f>
        <v>13.7</v>
      </c>
      <c r="C104" s="3" t="str">
        <f>Synthèse!C121</f>
        <v>Dans chaque page web, les changements brusques de luminosité ou les effets de flash sont-ils correctement utilisés ?</v>
      </c>
      <c r="D104" s="12" t="s">
        <v>31</v>
      </c>
      <c r="E104" s="3"/>
      <c r="F104" s="3"/>
    </row>
    <row r="105" spans="1:6" ht="42.75">
      <c r="A105" s="135"/>
      <c r="B105" s="12" t="str">
        <f>Synthèse!B122</f>
        <v>13.8</v>
      </c>
      <c r="C105" s="3" t="str">
        <f>Synthèse!C122</f>
        <v>Dans chaque page web, chaque contenu en mouvement ou clignotant est-il contrôlable par l’utilisateur ?</v>
      </c>
      <c r="D105" s="12" t="s">
        <v>31</v>
      </c>
      <c r="E105" s="3"/>
      <c r="F105" s="3"/>
    </row>
    <row r="106" spans="1:6" ht="57">
      <c r="A106" s="135"/>
      <c r="B106" s="12" t="str">
        <f>Synthèse!B123</f>
        <v>13.9</v>
      </c>
      <c r="C106" s="3" t="str">
        <f>Synthèse!C123</f>
        <v>Dans chaque page web, le contenu proposé est-il consultable quelle que soit l’orientation de l’écran (portait ou paysage) (hors cas particuliers) ?</v>
      </c>
      <c r="D106" s="12" t="s">
        <v>31</v>
      </c>
      <c r="E106" s="3"/>
      <c r="F106" s="3"/>
    </row>
    <row r="107" spans="1:6" ht="71.25">
      <c r="A107" s="135"/>
      <c r="B107" s="12" t="str">
        <f>Synthèse!B124</f>
        <v>13.10</v>
      </c>
      <c r="C107" s="3" t="str">
        <f>Synthèse!C124</f>
        <v>Dans chaque page web, les fonctionnalités utilisables ou disponibles au moyen d’un geste complexe peuvent-elles être également disponibles au moyen d’un geste simple (hors cas particuliers) ?</v>
      </c>
      <c r="D107" s="12" t="s">
        <v>31</v>
      </c>
      <c r="E107" s="3"/>
      <c r="F107" s="3"/>
    </row>
    <row r="108" spans="1:6" ht="71.25">
      <c r="A108" s="135"/>
      <c r="B108" s="12" t="str">
        <f>Synthèse!B125</f>
        <v>13.11</v>
      </c>
      <c r="C108" s="3" t="str">
        <f>Synthèse!C125</f>
        <v>Dans chaque page web, les actions déclenchées au moyen d’un dispositif de pointage sur un point unique de l’écran peuvent-elles faire l’objet d’une annulation (hors cas particuliers) ?</v>
      </c>
      <c r="D108" s="12" t="s">
        <v>31</v>
      </c>
      <c r="E108" s="3"/>
      <c r="F108" s="3"/>
    </row>
    <row r="109" spans="1:6" ht="57">
      <c r="A109" s="135"/>
      <c r="B109" s="12" t="str">
        <f>Synthèse!B126</f>
        <v>13.12</v>
      </c>
      <c r="C109" s="3" t="str">
        <f>Synthèse!C126</f>
        <v>Dans chaque page web, les fonctionnalités qui impliquent un mouvement de l’appareil ou vers l’appareil peuvent-elles être satisfaites de manière alternative (hors cas particuliers) ?</v>
      </c>
      <c r="D109" s="12" t="s">
        <v>31</v>
      </c>
      <c r="E109" s="3"/>
      <c r="F109" s="3"/>
    </row>
  </sheetData>
  <autoFilter ref="D3:D109"/>
  <mergeCells count="13">
    <mergeCell ref="A87:A97"/>
    <mergeCell ref="A98:A109"/>
    <mergeCell ref="A31:A38"/>
    <mergeCell ref="A39:A40"/>
    <mergeCell ref="A41:A45"/>
    <mergeCell ref="A46:A55"/>
    <mergeCell ref="A56:A59"/>
    <mergeCell ref="A60:A73"/>
    <mergeCell ref="A18:A30"/>
    <mergeCell ref="A13:A14"/>
    <mergeCell ref="A15:A17"/>
    <mergeCell ref="A4:A12"/>
    <mergeCell ref="A74:A86"/>
  </mergeCells>
  <conditionalFormatting sqref="D4:D109">
    <cfRule type="cellIs" dxfId="44" priority="2" stopIfTrue="1" operator="equal">
      <formula>"C"</formula>
    </cfRule>
  </conditionalFormatting>
  <conditionalFormatting sqref="D4:D109">
    <cfRule type="cellIs" dxfId="43" priority="4" stopIfTrue="1" operator="equal">
      <formula>"NA"</formula>
    </cfRule>
  </conditionalFormatting>
  <conditionalFormatting sqref="D4:D109">
    <cfRule type="cellIs" dxfId="42" priority="1" stopIfTrue="1" operator="equal">
      <formula>"NCT"</formula>
    </cfRule>
    <cfRule type="cellIs" dxfId="41" priority="3" stopIfTrue="1" operator="equal">
      <formula>"NC"</formula>
    </cfRule>
  </conditionalFormatting>
  <conditionalFormatting sqref="D4:D109">
    <cfRule type="cellIs" dxfId="40" priority="5" stopIfTrue="1" operator="equal">
      <formula>"NT"</formula>
    </cfRule>
  </conditionalFormatting>
  <dataValidations count="1">
    <dataValidation type="list" showErrorMessage="1" sqref="D4:D109">
      <formula1>"C,NC,NA,NT"</formula1>
    </dataValidation>
  </dataValidations>
  <pageMargins left="0.39370078740157477" right="0.39370078740157477" top="0.78740157480314954" bottom="0.59015748031496063" header="0.39370078740157477" footer="0.39370078740157477"/>
  <pageSetup paperSize="0" scale="74" fitToWidth="0" fitToHeight="0" pageOrder="overThenDown" orientation="portrait" useFirstPageNumber="1" horizontalDpi="0" verticalDpi="0" copies="0"/>
  <headerFooter alignWithMargins="0">
    <oddHeader>&amp;LRGAA 3.0 - Relevé pour le site : wwww.site.fr&amp;R&amp;P/&amp;N - &amp;A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B109"/>
  <sheetViews>
    <sheetView zoomScale="85" zoomScaleNormal="85" workbookViewId="0">
      <pane xSplit="4" ySplit="3" topLeftCell="E10" activePane="bottomRight" state="frozen"/>
      <selection activeCell="E17" sqref="E17"/>
      <selection pane="topRight" activeCell="E17" sqref="E17"/>
      <selection pane="bottomLeft" activeCell="E17" sqref="E17"/>
      <selection pane="bottomRight"/>
    </sheetView>
  </sheetViews>
  <sheetFormatPr baseColWidth="10" defaultColWidth="10.77734375" defaultRowHeight="14.25"/>
  <cols>
    <col min="1" max="1" width="3.77734375" style="1" customWidth="1"/>
    <col min="2" max="2" width="5.33203125" style="16" customWidth="1"/>
    <col min="3" max="3" width="35.77734375" style="11" customWidth="1"/>
    <col min="4" max="4" width="6.44140625" style="16" customWidth="1"/>
    <col min="5" max="5" width="80.77734375" style="11" customWidth="1"/>
    <col min="6" max="6" width="33.77734375" style="11" customWidth="1"/>
    <col min="7" max="1016" width="14.109375" style="11" customWidth="1"/>
    <col min="1017" max="1023" width="10.77734375" style="1" customWidth="1"/>
    <col min="1024" max="16384" width="10.77734375" style="1"/>
  </cols>
  <sheetData>
    <row r="1" spans="1:1016" s="13" customFormat="1" ht="15">
      <c r="A1" s="20" t="str">
        <f>Échantillon!B12</f>
        <v>Résultats d’une recherche</v>
      </c>
      <c r="B1" s="20"/>
      <c r="C1" s="21"/>
      <c r="D1" s="27"/>
      <c r="E1" s="20"/>
      <c r="F1" s="20"/>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row>
    <row r="2" spans="1:1016" s="13" customFormat="1">
      <c r="A2" s="22" t="str">
        <f>Échantillon!C12</f>
        <v>https://sdage-sage.eau-loire-bretagne.fr/home/resultat-de-recherche.html?jcrMethodToCall=get&amp;src_originSiteKey=sdage-sage&amp;src_terms%5B0%5D.term=rapport&amp;src_terms%5B0%5D.applyFilter=true&amp;src_terms%5B0%5D.match=all_words&amp;src_terms%5B0%5D.fields.siteContent=true&amp;src_terms%5B0%5D.fields.tags=true&amp;src_terms%5B0%5D.fields.files=true&amp;src_sites.values=-all-&amp;src_sitesForReferences.values=systemsite&amp;src_languages.values=fr&amp;src_properties%28jmix%3AlastPublished%29.j%3AlastPublished.dateValue.type=RANGE&amp;src_properties%28jmix%3AlastPublished%29.j%3AlastPublished.dateValue.from=&amp;src_properties%28jmix%3AlastPublished%29.j%3AlastPublished.dateValue.to=&amp;_eventId_valid=</v>
      </c>
      <c r="B2" s="22"/>
      <c r="C2" s="23"/>
      <c r="D2" s="28"/>
      <c r="E2" s="22"/>
      <c r="F2" s="22"/>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c r="IW2" s="17"/>
      <c r="IX2" s="17"/>
      <c r="IY2" s="17"/>
      <c r="IZ2" s="17"/>
      <c r="JA2" s="17"/>
      <c r="JB2" s="17"/>
      <c r="JC2" s="17"/>
      <c r="JD2" s="17"/>
      <c r="JE2" s="17"/>
      <c r="JF2" s="17"/>
      <c r="JG2" s="17"/>
      <c r="JH2" s="17"/>
      <c r="JI2" s="17"/>
      <c r="JJ2" s="17"/>
      <c r="JK2" s="17"/>
      <c r="JL2" s="17"/>
      <c r="JM2" s="17"/>
      <c r="JN2" s="17"/>
      <c r="JO2" s="17"/>
      <c r="JP2" s="17"/>
      <c r="JQ2" s="17"/>
      <c r="JR2" s="17"/>
      <c r="JS2" s="17"/>
      <c r="JT2" s="17"/>
      <c r="JU2" s="17"/>
      <c r="JV2" s="17"/>
      <c r="JW2" s="17"/>
      <c r="JX2" s="17"/>
      <c r="JY2" s="17"/>
      <c r="JZ2" s="17"/>
      <c r="KA2" s="17"/>
      <c r="KB2" s="17"/>
      <c r="KC2" s="17"/>
      <c r="KD2" s="17"/>
      <c r="KE2" s="17"/>
      <c r="KF2" s="17"/>
      <c r="KG2" s="17"/>
      <c r="KH2" s="17"/>
      <c r="KI2" s="17"/>
      <c r="KJ2" s="17"/>
      <c r="KK2" s="17"/>
      <c r="KL2" s="17"/>
      <c r="KM2" s="17"/>
      <c r="KN2" s="17"/>
      <c r="KO2" s="17"/>
      <c r="KP2" s="17"/>
      <c r="KQ2" s="17"/>
      <c r="KR2" s="17"/>
      <c r="KS2" s="17"/>
      <c r="KT2" s="17"/>
      <c r="KU2" s="17"/>
      <c r="KV2" s="17"/>
      <c r="KW2" s="17"/>
      <c r="KX2" s="17"/>
      <c r="KY2" s="17"/>
      <c r="KZ2" s="17"/>
      <c r="LA2" s="17"/>
      <c r="LB2" s="17"/>
      <c r="LC2" s="17"/>
      <c r="LD2" s="17"/>
      <c r="LE2" s="17"/>
      <c r="LF2" s="17"/>
      <c r="LG2" s="17"/>
      <c r="LH2" s="17"/>
      <c r="LI2" s="17"/>
      <c r="LJ2" s="17"/>
      <c r="LK2" s="17"/>
      <c r="LL2" s="17"/>
      <c r="LM2" s="17"/>
      <c r="LN2" s="17"/>
      <c r="LO2" s="17"/>
      <c r="LP2" s="17"/>
      <c r="LQ2" s="17"/>
      <c r="LR2" s="17"/>
      <c r="LS2" s="17"/>
      <c r="LT2" s="17"/>
      <c r="LU2" s="17"/>
      <c r="LV2" s="17"/>
      <c r="LW2" s="17"/>
      <c r="LX2" s="17"/>
      <c r="LY2" s="17"/>
      <c r="LZ2" s="17"/>
      <c r="MA2" s="17"/>
      <c r="MB2" s="17"/>
      <c r="MC2" s="17"/>
      <c r="MD2" s="17"/>
      <c r="ME2" s="17"/>
      <c r="MF2" s="17"/>
      <c r="MG2" s="17"/>
      <c r="MH2" s="17"/>
      <c r="MI2" s="17"/>
      <c r="MJ2" s="17"/>
      <c r="MK2" s="17"/>
      <c r="ML2" s="17"/>
      <c r="MM2" s="17"/>
      <c r="MN2" s="17"/>
      <c r="MO2" s="17"/>
      <c r="MP2" s="17"/>
      <c r="MQ2" s="17"/>
      <c r="MR2" s="17"/>
      <c r="MS2" s="17"/>
      <c r="MT2" s="17"/>
      <c r="MU2" s="17"/>
      <c r="MV2" s="17"/>
      <c r="MW2" s="17"/>
      <c r="MX2" s="17"/>
      <c r="MY2" s="17"/>
      <c r="MZ2" s="17"/>
      <c r="NA2" s="17"/>
      <c r="NB2" s="17"/>
      <c r="NC2" s="17"/>
      <c r="ND2" s="17"/>
      <c r="NE2" s="17"/>
      <c r="NF2" s="17"/>
      <c r="NG2" s="17"/>
      <c r="NH2" s="17"/>
      <c r="NI2" s="17"/>
      <c r="NJ2" s="17"/>
      <c r="NK2" s="17"/>
      <c r="NL2" s="17"/>
      <c r="NM2" s="17"/>
      <c r="NN2" s="17"/>
      <c r="NO2" s="17"/>
      <c r="NP2" s="17"/>
      <c r="NQ2" s="17"/>
      <c r="NR2" s="17"/>
      <c r="NS2" s="17"/>
      <c r="NT2" s="17"/>
      <c r="NU2" s="17"/>
      <c r="NV2" s="17"/>
      <c r="NW2" s="17"/>
      <c r="NX2" s="17"/>
      <c r="NY2" s="17"/>
      <c r="NZ2" s="17"/>
      <c r="OA2" s="17"/>
      <c r="OB2" s="17"/>
      <c r="OC2" s="17"/>
      <c r="OD2" s="17"/>
      <c r="OE2" s="17"/>
      <c r="OF2" s="17"/>
      <c r="OG2" s="17"/>
      <c r="OH2" s="17"/>
      <c r="OI2" s="17"/>
      <c r="OJ2" s="17"/>
      <c r="OK2" s="17"/>
      <c r="OL2" s="17"/>
      <c r="OM2" s="17"/>
      <c r="ON2" s="17"/>
      <c r="OO2" s="17"/>
      <c r="OP2" s="17"/>
      <c r="OQ2" s="17"/>
      <c r="OR2" s="17"/>
      <c r="OS2" s="17"/>
      <c r="OT2" s="17"/>
      <c r="OU2" s="17"/>
      <c r="OV2" s="17"/>
      <c r="OW2" s="17"/>
      <c r="OX2" s="17"/>
      <c r="OY2" s="17"/>
      <c r="OZ2" s="17"/>
      <c r="PA2" s="17"/>
      <c r="PB2" s="17"/>
      <c r="PC2" s="17"/>
      <c r="PD2" s="17"/>
      <c r="PE2" s="17"/>
      <c r="PF2" s="17"/>
      <c r="PG2" s="17"/>
      <c r="PH2" s="17"/>
      <c r="PI2" s="17"/>
      <c r="PJ2" s="17"/>
      <c r="PK2" s="17"/>
      <c r="PL2" s="17"/>
      <c r="PM2" s="17"/>
      <c r="PN2" s="17"/>
      <c r="PO2" s="17"/>
      <c r="PP2" s="17"/>
      <c r="PQ2" s="17"/>
      <c r="PR2" s="17"/>
      <c r="PS2" s="17"/>
      <c r="PT2" s="17"/>
      <c r="PU2" s="17"/>
      <c r="PV2" s="17"/>
      <c r="PW2" s="17"/>
      <c r="PX2" s="17"/>
      <c r="PY2" s="17"/>
      <c r="PZ2" s="17"/>
      <c r="QA2" s="17"/>
      <c r="QB2" s="17"/>
      <c r="QC2" s="17"/>
      <c r="QD2" s="17"/>
      <c r="QE2" s="17"/>
      <c r="QF2" s="17"/>
      <c r="QG2" s="17"/>
      <c r="QH2" s="17"/>
      <c r="QI2" s="17"/>
      <c r="QJ2" s="17"/>
      <c r="QK2" s="17"/>
      <c r="QL2" s="17"/>
      <c r="QM2" s="17"/>
      <c r="QN2" s="17"/>
      <c r="QO2" s="17"/>
      <c r="QP2" s="17"/>
      <c r="QQ2" s="17"/>
      <c r="QR2" s="17"/>
      <c r="QS2" s="17"/>
      <c r="QT2" s="17"/>
      <c r="QU2" s="17"/>
      <c r="QV2" s="17"/>
      <c r="QW2" s="17"/>
      <c r="QX2" s="17"/>
      <c r="QY2" s="17"/>
      <c r="QZ2" s="17"/>
      <c r="RA2" s="17"/>
      <c r="RB2" s="17"/>
      <c r="RC2" s="17"/>
      <c r="RD2" s="17"/>
      <c r="RE2" s="17"/>
      <c r="RF2" s="17"/>
      <c r="RG2" s="17"/>
      <c r="RH2" s="17"/>
      <c r="RI2" s="17"/>
      <c r="RJ2" s="17"/>
      <c r="RK2" s="17"/>
      <c r="RL2" s="17"/>
      <c r="RM2" s="17"/>
      <c r="RN2" s="17"/>
      <c r="RO2" s="17"/>
      <c r="RP2" s="17"/>
      <c r="RQ2" s="17"/>
      <c r="RR2" s="17"/>
      <c r="RS2" s="17"/>
      <c r="RT2" s="17"/>
      <c r="RU2" s="17"/>
      <c r="RV2" s="17"/>
      <c r="RW2" s="17"/>
      <c r="RX2" s="17"/>
      <c r="RY2" s="17"/>
      <c r="RZ2" s="17"/>
      <c r="SA2" s="17"/>
      <c r="SB2" s="17"/>
      <c r="SC2" s="17"/>
      <c r="SD2" s="17"/>
      <c r="SE2" s="17"/>
      <c r="SF2" s="17"/>
      <c r="SG2" s="17"/>
      <c r="SH2" s="17"/>
      <c r="SI2" s="17"/>
      <c r="SJ2" s="17"/>
      <c r="SK2" s="17"/>
      <c r="SL2" s="17"/>
      <c r="SM2" s="17"/>
      <c r="SN2" s="17"/>
      <c r="SO2" s="17"/>
      <c r="SP2" s="17"/>
      <c r="SQ2" s="17"/>
      <c r="SR2" s="17"/>
      <c r="SS2" s="17"/>
      <c r="ST2" s="17"/>
      <c r="SU2" s="17"/>
      <c r="SV2" s="17"/>
      <c r="SW2" s="17"/>
      <c r="SX2" s="17"/>
      <c r="SY2" s="17"/>
      <c r="SZ2" s="17"/>
      <c r="TA2" s="17"/>
      <c r="TB2" s="17"/>
      <c r="TC2" s="17"/>
      <c r="TD2" s="17"/>
      <c r="TE2" s="17"/>
      <c r="TF2" s="17"/>
      <c r="TG2" s="17"/>
      <c r="TH2" s="17"/>
      <c r="TI2" s="17"/>
      <c r="TJ2" s="17"/>
      <c r="TK2" s="17"/>
      <c r="TL2" s="17"/>
      <c r="TM2" s="17"/>
      <c r="TN2" s="17"/>
      <c r="TO2" s="17"/>
      <c r="TP2" s="17"/>
      <c r="TQ2" s="17"/>
      <c r="TR2" s="17"/>
      <c r="TS2" s="17"/>
      <c r="TT2" s="17"/>
      <c r="TU2" s="17"/>
      <c r="TV2" s="17"/>
      <c r="TW2" s="17"/>
      <c r="TX2" s="17"/>
      <c r="TY2" s="17"/>
      <c r="TZ2" s="17"/>
      <c r="UA2" s="17"/>
      <c r="UB2" s="17"/>
      <c r="UC2" s="17"/>
      <c r="UD2" s="17"/>
      <c r="UE2" s="17"/>
      <c r="UF2" s="17"/>
      <c r="UG2" s="17"/>
      <c r="UH2" s="17"/>
      <c r="UI2" s="17"/>
      <c r="UJ2" s="17"/>
      <c r="UK2" s="17"/>
      <c r="UL2" s="17"/>
      <c r="UM2" s="17"/>
      <c r="UN2" s="17"/>
      <c r="UO2" s="17"/>
      <c r="UP2" s="17"/>
      <c r="UQ2" s="17"/>
      <c r="UR2" s="17"/>
      <c r="US2" s="17"/>
      <c r="UT2" s="17"/>
      <c r="UU2" s="17"/>
      <c r="UV2" s="17"/>
      <c r="UW2" s="17"/>
      <c r="UX2" s="17"/>
      <c r="UY2" s="17"/>
      <c r="UZ2" s="17"/>
      <c r="VA2" s="17"/>
      <c r="VB2" s="17"/>
      <c r="VC2" s="17"/>
      <c r="VD2" s="17"/>
      <c r="VE2" s="17"/>
      <c r="VF2" s="17"/>
      <c r="VG2" s="17"/>
      <c r="VH2" s="17"/>
      <c r="VI2" s="17"/>
      <c r="VJ2" s="17"/>
      <c r="VK2" s="17"/>
      <c r="VL2" s="17"/>
      <c r="VM2" s="17"/>
      <c r="VN2" s="17"/>
      <c r="VO2" s="17"/>
      <c r="VP2" s="17"/>
      <c r="VQ2" s="17"/>
      <c r="VR2" s="17"/>
      <c r="VS2" s="17"/>
      <c r="VT2" s="17"/>
      <c r="VU2" s="17"/>
      <c r="VV2" s="17"/>
      <c r="VW2" s="17"/>
      <c r="VX2" s="17"/>
      <c r="VY2" s="17"/>
      <c r="VZ2" s="17"/>
      <c r="WA2" s="17"/>
      <c r="WB2" s="17"/>
      <c r="WC2" s="17"/>
      <c r="WD2" s="17"/>
      <c r="WE2" s="17"/>
      <c r="WF2" s="17"/>
      <c r="WG2" s="17"/>
      <c r="WH2" s="17"/>
      <c r="WI2" s="17"/>
      <c r="WJ2" s="17"/>
      <c r="WK2" s="17"/>
      <c r="WL2" s="17"/>
      <c r="WM2" s="17"/>
      <c r="WN2" s="17"/>
      <c r="WO2" s="17"/>
      <c r="WP2" s="17"/>
      <c r="WQ2" s="17"/>
      <c r="WR2" s="17"/>
      <c r="WS2" s="17"/>
      <c r="WT2" s="17"/>
      <c r="WU2" s="17"/>
      <c r="WV2" s="17"/>
      <c r="WW2" s="17"/>
      <c r="WX2" s="17"/>
      <c r="WY2" s="17"/>
      <c r="WZ2" s="17"/>
      <c r="XA2" s="17"/>
      <c r="XB2" s="17"/>
      <c r="XC2" s="17"/>
      <c r="XD2" s="17"/>
      <c r="XE2" s="17"/>
      <c r="XF2" s="17"/>
      <c r="XG2" s="17"/>
      <c r="XH2" s="17"/>
      <c r="XI2" s="17"/>
      <c r="XJ2" s="17"/>
      <c r="XK2" s="17"/>
      <c r="XL2" s="17"/>
      <c r="XM2" s="17"/>
      <c r="XN2" s="17"/>
      <c r="XO2" s="17"/>
      <c r="XP2" s="17"/>
      <c r="XQ2" s="17"/>
      <c r="XR2" s="17"/>
      <c r="XS2" s="17"/>
      <c r="XT2" s="17"/>
      <c r="XU2" s="17"/>
      <c r="XV2" s="17"/>
      <c r="XW2" s="17"/>
      <c r="XX2" s="17"/>
      <c r="XY2" s="17"/>
      <c r="XZ2" s="17"/>
      <c r="YA2" s="17"/>
      <c r="YB2" s="17"/>
      <c r="YC2" s="17"/>
      <c r="YD2" s="17"/>
      <c r="YE2" s="17"/>
      <c r="YF2" s="17"/>
      <c r="YG2" s="17"/>
      <c r="YH2" s="17"/>
      <c r="YI2" s="17"/>
      <c r="YJ2" s="17"/>
      <c r="YK2" s="17"/>
      <c r="YL2" s="17"/>
      <c r="YM2" s="17"/>
      <c r="YN2" s="17"/>
      <c r="YO2" s="17"/>
      <c r="YP2" s="17"/>
      <c r="YQ2" s="17"/>
      <c r="YR2" s="17"/>
      <c r="YS2" s="17"/>
      <c r="YT2" s="17"/>
      <c r="YU2" s="17"/>
      <c r="YV2" s="17"/>
      <c r="YW2" s="17"/>
      <c r="YX2" s="17"/>
      <c r="YY2" s="17"/>
      <c r="YZ2" s="17"/>
      <c r="ZA2" s="17"/>
      <c r="ZB2" s="17"/>
      <c r="ZC2" s="17"/>
      <c r="ZD2" s="17"/>
      <c r="ZE2" s="17"/>
      <c r="ZF2" s="17"/>
      <c r="ZG2" s="17"/>
      <c r="ZH2" s="17"/>
      <c r="ZI2" s="17"/>
      <c r="ZJ2" s="17"/>
      <c r="ZK2" s="17"/>
      <c r="ZL2" s="17"/>
      <c r="ZM2" s="17"/>
      <c r="ZN2" s="17"/>
      <c r="ZO2" s="17"/>
      <c r="ZP2" s="17"/>
      <c r="ZQ2" s="17"/>
      <c r="ZR2" s="17"/>
      <c r="ZS2" s="17"/>
      <c r="ZT2" s="17"/>
      <c r="ZU2" s="17"/>
      <c r="ZV2" s="17"/>
      <c r="ZW2" s="17"/>
      <c r="ZX2" s="17"/>
      <c r="ZY2" s="17"/>
      <c r="ZZ2" s="17"/>
      <c r="AAA2" s="17"/>
      <c r="AAB2" s="17"/>
      <c r="AAC2" s="17"/>
      <c r="AAD2" s="17"/>
      <c r="AAE2" s="17"/>
      <c r="AAF2" s="17"/>
      <c r="AAG2" s="17"/>
      <c r="AAH2" s="17"/>
      <c r="AAI2" s="17"/>
      <c r="AAJ2" s="17"/>
      <c r="AAK2" s="17"/>
      <c r="AAL2" s="17"/>
      <c r="AAM2" s="17"/>
      <c r="AAN2" s="17"/>
      <c r="AAO2" s="17"/>
      <c r="AAP2" s="17"/>
      <c r="AAQ2" s="17"/>
      <c r="AAR2" s="17"/>
      <c r="AAS2" s="17"/>
      <c r="AAT2" s="17"/>
      <c r="AAU2" s="17"/>
      <c r="AAV2" s="17"/>
      <c r="AAW2" s="17"/>
      <c r="AAX2" s="17"/>
      <c r="AAY2" s="17"/>
      <c r="AAZ2" s="17"/>
      <c r="ABA2" s="17"/>
      <c r="ABB2" s="17"/>
      <c r="ABC2" s="17"/>
      <c r="ABD2" s="17"/>
      <c r="ABE2" s="17"/>
      <c r="ABF2" s="17"/>
      <c r="ABG2" s="17"/>
      <c r="ABH2" s="17"/>
      <c r="ABI2" s="17"/>
      <c r="ABJ2" s="17"/>
      <c r="ABK2" s="17"/>
      <c r="ABL2" s="17"/>
      <c r="ABM2" s="17"/>
      <c r="ABN2" s="17"/>
      <c r="ABO2" s="17"/>
      <c r="ABP2" s="17"/>
      <c r="ABQ2" s="17"/>
      <c r="ABR2" s="17"/>
      <c r="ABS2" s="17"/>
      <c r="ABT2" s="17"/>
      <c r="ABU2" s="17"/>
      <c r="ABV2" s="17"/>
      <c r="ABW2" s="17"/>
      <c r="ABX2" s="17"/>
      <c r="ABY2" s="17"/>
      <c r="ABZ2" s="17"/>
      <c r="ACA2" s="17"/>
      <c r="ACB2" s="17"/>
      <c r="ACC2" s="17"/>
      <c r="ACD2" s="17"/>
      <c r="ACE2" s="17"/>
      <c r="ACF2" s="17"/>
      <c r="ACG2" s="17"/>
      <c r="ACH2" s="17"/>
      <c r="ACI2" s="17"/>
      <c r="ACJ2" s="17"/>
      <c r="ACK2" s="17"/>
      <c r="ACL2" s="17"/>
      <c r="ACM2" s="17"/>
      <c r="ACN2" s="17"/>
      <c r="ACO2" s="17"/>
      <c r="ACP2" s="17"/>
      <c r="ACQ2" s="17"/>
      <c r="ACR2" s="17"/>
      <c r="ACS2" s="17"/>
      <c r="ACT2" s="17"/>
      <c r="ACU2" s="17"/>
      <c r="ACV2" s="17"/>
      <c r="ACW2" s="17"/>
      <c r="ACX2" s="17"/>
      <c r="ACY2" s="17"/>
      <c r="ACZ2" s="17"/>
      <c r="ADA2" s="17"/>
      <c r="ADB2" s="17"/>
      <c r="ADC2" s="17"/>
      <c r="ADD2" s="17"/>
      <c r="ADE2" s="17"/>
      <c r="ADF2" s="17"/>
      <c r="ADG2" s="17"/>
      <c r="ADH2" s="17"/>
      <c r="ADI2" s="17"/>
      <c r="ADJ2" s="17"/>
      <c r="ADK2" s="17"/>
      <c r="ADL2" s="17"/>
      <c r="ADM2" s="17"/>
      <c r="ADN2" s="17"/>
      <c r="ADO2" s="17"/>
      <c r="ADP2" s="17"/>
      <c r="ADQ2" s="17"/>
      <c r="ADR2" s="17"/>
      <c r="ADS2" s="17"/>
      <c r="ADT2" s="17"/>
      <c r="ADU2" s="17"/>
      <c r="ADV2" s="17"/>
      <c r="ADW2" s="17"/>
      <c r="ADX2" s="17"/>
      <c r="ADY2" s="17"/>
      <c r="ADZ2" s="17"/>
      <c r="AEA2" s="17"/>
      <c r="AEB2" s="17"/>
      <c r="AEC2" s="17"/>
      <c r="AED2" s="17"/>
      <c r="AEE2" s="17"/>
      <c r="AEF2" s="17"/>
      <c r="AEG2" s="17"/>
      <c r="AEH2" s="17"/>
      <c r="AEI2" s="17"/>
      <c r="AEJ2" s="17"/>
      <c r="AEK2" s="17"/>
      <c r="AEL2" s="17"/>
      <c r="AEM2" s="17"/>
      <c r="AEN2" s="17"/>
      <c r="AEO2" s="17"/>
      <c r="AEP2" s="17"/>
      <c r="AEQ2" s="17"/>
      <c r="AER2" s="17"/>
      <c r="AES2" s="17"/>
      <c r="AET2" s="17"/>
      <c r="AEU2" s="17"/>
      <c r="AEV2" s="17"/>
      <c r="AEW2" s="17"/>
      <c r="AEX2" s="17"/>
      <c r="AEY2" s="17"/>
      <c r="AEZ2" s="17"/>
      <c r="AFA2" s="17"/>
      <c r="AFB2" s="17"/>
      <c r="AFC2" s="17"/>
      <c r="AFD2" s="17"/>
      <c r="AFE2" s="17"/>
      <c r="AFF2" s="17"/>
      <c r="AFG2" s="17"/>
      <c r="AFH2" s="17"/>
      <c r="AFI2" s="17"/>
      <c r="AFJ2" s="17"/>
      <c r="AFK2" s="17"/>
      <c r="AFL2" s="17"/>
      <c r="AFM2" s="17"/>
      <c r="AFN2" s="17"/>
      <c r="AFO2" s="17"/>
      <c r="AFP2" s="17"/>
      <c r="AFQ2" s="17"/>
      <c r="AFR2" s="17"/>
      <c r="AFS2" s="17"/>
      <c r="AFT2" s="17"/>
      <c r="AFU2" s="17"/>
      <c r="AFV2" s="17"/>
      <c r="AFW2" s="17"/>
      <c r="AFX2" s="17"/>
      <c r="AFY2" s="17"/>
      <c r="AFZ2" s="17"/>
      <c r="AGA2" s="17"/>
      <c r="AGB2" s="17"/>
      <c r="AGC2" s="17"/>
      <c r="AGD2" s="17"/>
      <c r="AGE2" s="17"/>
      <c r="AGF2" s="17"/>
      <c r="AGG2" s="17"/>
      <c r="AGH2" s="17"/>
      <c r="AGI2" s="17"/>
      <c r="AGJ2" s="17"/>
      <c r="AGK2" s="17"/>
      <c r="AGL2" s="17"/>
      <c r="AGM2" s="17"/>
      <c r="AGN2" s="17"/>
      <c r="AGO2" s="17"/>
      <c r="AGP2" s="17"/>
      <c r="AGQ2" s="17"/>
      <c r="AGR2" s="17"/>
      <c r="AGS2" s="17"/>
      <c r="AGT2" s="17"/>
      <c r="AGU2" s="17"/>
      <c r="AGV2" s="17"/>
      <c r="AGW2" s="17"/>
      <c r="AGX2" s="17"/>
      <c r="AGY2" s="17"/>
      <c r="AGZ2" s="17"/>
      <c r="AHA2" s="17"/>
      <c r="AHB2" s="17"/>
      <c r="AHC2" s="17"/>
      <c r="AHD2" s="17"/>
      <c r="AHE2" s="17"/>
      <c r="AHF2" s="17"/>
      <c r="AHG2" s="17"/>
      <c r="AHH2" s="17"/>
      <c r="AHI2" s="17"/>
      <c r="AHJ2" s="17"/>
      <c r="AHK2" s="17"/>
      <c r="AHL2" s="17"/>
      <c r="AHM2" s="17"/>
      <c r="AHN2" s="17"/>
      <c r="AHO2" s="17"/>
      <c r="AHP2" s="17"/>
      <c r="AHQ2" s="17"/>
      <c r="AHR2" s="17"/>
      <c r="AHS2" s="17"/>
      <c r="AHT2" s="17"/>
      <c r="AHU2" s="17"/>
      <c r="AHV2" s="17"/>
      <c r="AHW2" s="17"/>
      <c r="AHX2" s="17"/>
      <c r="AHY2" s="17"/>
      <c r="AHZ2" s="17"/>
      <c r="AIA2" s="17"/>
      <c r="AIB2" s="17"/>
      <c r="AIC2" s="17"/>
      <c r="AID2" s="17"/>
      <c r="AIE2" s="17"/>
      <c r="AIF2" s="17"/>
      <c r="AIG2" s="17"/>
      <c r="AIH2" s="17"/>
      <c r="AII2" s="17"/>
      <c r="AIJ2" s="17"/>
      <c r="AIK2" s="17"/>
      <c r="AIL2" s="17"/>
      <c r="AIM2" s="17"/>
      <c r="AIN2" s="17"/>
      <c r="AIO2" s="17"/>
      <c r="AIP2" s="17"/>
      <c r="AIQ2" s="17"/>
      <c r="AIR2" s="17"/>
      <c r="AIS2" s="17"/>
      <c r="AIT2" s="17"/>
      <c r="AIU2" s="17"/>
      <c r="AIV2" s="17"/>
      <c r="AIW2" s="17"/>
      <c r="AIX2" s="17"/>
      <c r="AIY2" s="17"/>
      <c r="AIZ2" s="17"/>
      <c r="AJA2" s="17"/>
      <c r="AJB2" s="17"/>
      <c r="AJC2" s="17"/>
      <c r="AJD2" s="17"/>
      <c r="AJE2" s="17"/>
      <c r="AJF2" s="17"/>
      <c r="AJG2" s="17"/>
      <c r="AJH2" s="17"/>
      <c r="AJI2" s="17"/>
      <c r="AJJ2" s="17"/>
      <c r="AJK2" s="17"/>
      <c r="AJL2" s="17"/>
      <c r="AJM2" s="17"/>
      <c r="AJN2" s="17"/>
      <c r="AJO2" s="17"/>
      <c r="AJP2" s="17"/>
      <c r="AJQ2" s="17"/>
      <c r="AJR2" s="17"/>
      <c r="AJS2" s="17"/>
      <c r="AJT2" s="17"/>
      <c r="AJU2" s="17"/>
      <c r="AJV2" s="17"/>
      <c r="AJW2" s="17"/>
      <c r="AJX2" s="17"/>
      <c r="AJY2" s="17"/>
      <c r="AJZ2" s="17"/>
      <c r="AKA2" s="17"/>
      <c r="AKB2" s="17"/>
      <c r="AKC2" s="17"/>
      <c r="AKD2" s="17"/>
      <c r="AKE2" s="17"/>
      <c r="AKF2" s="17"/>
      <c r="AKG2" s="17"/>
      <c r="AKH2" s="17"/>
      <c r="AKI2" s="17"/>
      <c r="AKJ2" s="17"/>
      <c r="AKK2" s="17"/>
      <c r="AKL2" s="17"/>
      <c r="AKM2" s="17"/>
      <c r="AKN2" s="17"/>
      <c r="AKO2" s="17"/>
      <c r="AKP2" s="17"/>
      <c r="AKQ2" s="17"/>
      <c r="AKR2" s="17"/>
      <c r="AKS2" s="17"/>
      <c r="AKT2" s="17"/>
      <c r="AKU2" s="17"/>
      <c r="AKV2" s="17"/>
      <c r="AKW2" s="17"/>
      <c r="AKX2" s="17"/>
      <c r="AKY2" s="17"/>
      <c r="AKZ2" s="17"/>
      <c r="ALA2" s="17"/>
      <c r="ALB2" s="17"/>
      <c r="ALC2" s="17"/>
      <c r="ALD2" s="17"/>
      <c r="ALE2" s="17"/>
      <c r="ALF2" s="17"/>
      <c r="ALG2" s="17"/>
      <c r="ALH2" s="17"/>
      <c r="ALI2" s="17"/>
      <c r="ALJ2" s="17"/>
      <c r="ALK2" s="17"/>
      <c r="ALL2" s="17"/>
      <c r="ALM2" s="17"/>
      <c r="ALN2" s="17"/>
      <c r="ALO2" s="17"/>
      <c r="ALP2" s="17"/>
      <c r="ALQ2" s="17"/>
      <c r="ALR2" s="17"/>
      <c r="ALS2" s="17"/>
      <c r="ALT2" s="17"/>
      <c r="ALU2" s="17"/>
      <c r="ALV2" s="17"/>
      <c r="ALW2" s="17"/>
      <c r="ALX2" s="17"/>
      <c r="ALY2" s="17"/>
      <c r="ALZ2" s="17"/>
      <c r="AMA2" s="17"/>
      <c r="AMB2" s="17"/>
    </row>
    <row r="3" spans="1:1016" ht="15">
      <c r="A3" s="24"/>
      <c r="B3" s="25" t="s">
        <v>248</v>
      </c>
      <c r="C3" s="25" t="s">
        <v>250</v>
      </c>
      <c r="D3" s="25" t="s">
        <v>251</v>
      </c>
      <c r="E3" s="25" t="s">
        <v>249</v>
      </c>
      <c r="F3" s="25" t="s">
        <v>4</v>
      </c>
    </row>
    <row r="4" spans="1:1016" ht="28.5">
      <c r="A4" s="136" t="str">
        <f>Synthèse!A9</f>
        <v>Images</v>
      </c>
      <c r="B4" s="12" t="str">
        <f>Synthèse!B9</f>
        <v>1.1</v>
      </c>
      <c r="C4" s="3" t="str">
        <f>Synthèse!C9</f>
        <v>Chaque image porteuse d’information a-t-elle une alternative textuelle ?</v>
      </c>
      <c r="D4" s="12" t="s">
        <v>31</v>
      </c>
      <c r="E4" s="3"/>
      <c r="F4" s="3"/>
      <c r="G4" s="1"/>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row>
    <row r="5" spans="1:1016" ht="42.75">
      <c r="A5" s="123"/>
      <c r="B5" s="12" t="str">
        <f>Synthèse!B10</f>
        <v>1.2</v>
      </c>
      <c r="C5" s="3" t="str">
        <f>Synthèse!C10</f>
        <v>Chaque image de décoration est-elle correctement ignorée par les technologies d’assistance ?</v>
      </c>
      <c r="D5" s="12" t="s">
        <v>29</v>
      </c>
      <c r="E5" s="3"/>
      <c r="F5" s="3"/>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c r="IG5" s="14"/>
      <c r="IH5" s="14"/>
      <c r="II5" s="14"/>
      <c r="IJ5" s="14"/>
      <c r="IK5" s="14"/>
      <c r="IL5" s="14"/>
      <c r="IM5" s="14"/>
      <c r="IN5" s="14"/>
      <c r="IO5" s="14"/>
      <c r="IP5" s="14"/>
      <c r="IQ5" s="14"/>
      <c r="IR5" s="14"/>
      <c r="IS5" s="14"/>
      <c r="IT5" s="14"/>
      <c r="IU5" s="14"/>
      <c r="IV5" s="14"/>
      <c r="IW5" s="14"/>
      <c r="IX5" s="14"/>
      <c r="IY5" s="14"/>
      <c r="IZ5" s="14"/>
      <c r="JA5" s="14"/>
      <c r="JB5" s="14"/>
      <c r="JC5" s="14"/>
      <c r="JD5" s="14"/>
      <c r="JE5" s="14"/>
      <c r="JF5" s="14"/>
      <c r="JG5" s="14"/>
      <c r="JH5" s="14"/>
      <c r="JI5" s="14"/>
      <c r="JJ5" s="14"/>
      <c r="JK5" s="14"/>
      <c r="JL5" s="14"/>
      <c r="JM5" s="14"/>
      <c r="JN5" s="14"/>
      <c r="JO5" s="14"/>
      <c r="JP5" s="14"/>
      <c r="JQ5" s="14"/>
      <c r="JR5" s="14"/>
      <c r="JS5" s="14"/>
      <c r="JT5" s="14"/>
      <c r="JU5" s="14"/>
      <c r="JV5" s="14"/>
      <c r="JW5" s="14"/>
      <c r="JX5" s="14"/>
      <c r="JY5" s="14"/>
      <c r="JZ5" s="14"/>
      <c r="KA5" s="14"/>
      <c r="KB5" s="14"/>
      <c r="KC5" s="14"/>
      <c r="KD5" s="14"/>
      <c r="KE5" s="14"/>
      <c r="KF5" s="14"/>
      <c r="KG5" s="14"/>
      <c r="KH5" s="14"/>
      <c r="KI5" s="14"/>
      <c r="KJ5" s="14"/>
      <c r="KK5" s="14"/>
      <c r="KL5" s="14"/>
      <c r="KM5" s="14"/>
      <c r="KN5" s="14"/>
      <c r="KO5" s="14"/>
      <c r="KP5" s="14"/>
      <c r="KQ5" s="14"/>
      <c r="KR5" s="14"/>
      <c r="KS5" s="14"/>
      <c r="KT5" s="14"/>
      <c r="KU5" s="14"/>
      <c r="KV5" s="14"/>
      <c r="KW5" s="14"/>
      <c r="KX5" s="14"/>
      <c r="KY5" s="14"/>
      <c r="KZ5" s="14"/>
      <c r="LA5" s="14"/>
      <c r="LB5" s="14"/>
      <c r="LC5" s="14"/>
      <c r="LD5" s="14"/>
      <c r="LE5" s="14"/>
      <c r="LF5" s="14"/>
      <c r="LG5" s="14"/>
      <c r="LH5" s="14"/>
      <c r="LI5" s="14"/>
      <c r="LJ5" s="14"/>
      <c r="LK5" s="14"/>
      <c r="LL5" s="14"/>
      <c r="LM5" s="14"/>
      <c r="LN5" s="14"/>
      <c r="LO5" s="14"/>
      <c r="LP5" s="14"/>
      <c r="LQ5" s="14"/>
      <c r="LR5" s="14"/>
      <c r="LS5" s="14"/>
      <c r="LT5" s="14"/>
      <c r="LU5" s="14"/>
      <c r="LV5" s="14"/>
      <c r="LW5" s="14"/>
      <c r="LX5" s="14"/>
      <c r="LY5" s="14"/>
      <c r="LZ5" s="14"/>
      <c r="MA5" s="14"/>
      <c r="MB5" s="14"/>
      <c r="MC5" s="14"/>
      <c r="MD5" s="14"/>
      <c r="ME5" s="14"/>
      <c r="MF5" s="14"/>
      <c r="MG5" s="14"/>
      <c r="MH5" s="14"/>
      <c r="MI5" s="14"/>
      <c r="MJ5" s="14"/>
      <c r="MK5" s="14"/>
      <c r="ML5" s="14"/>
      <c r="MM5" s="14"/>
      <c r="MN5" s="14"/>
      <c r="MO5" s="14"/>
      <c r="MP5" s="14"/>
      <c r="MQ5" s="14"/>
      <c r="MR5" s="14"/>
      <c r="MS5" s="14"/>
      <c r="MT5" s="14"/>
      <c r="MU5" s="14"/>
      <c r="MV5" s="14"/>
      <c r="MW5" s="14"/>
      <c r="MX5" s="14"/>
      <c r="MY5" s="14"/>
      <c r="MZ5" s="14"/>
      <c r="NA5" s="14"/>
      <c r="NB5" s="14"/>
      <c r="NC5" s="14"/>
      <c r="ND5" s="14"/>
      <c r="NE5" s="14"/>
      <c r="NF5" s="14"/>
      <c r="NG5" s="14"/>
      <c r="NH5" s="14"/>
      <c r="NI5" s="14"/>
      <c r="NJ5" s="14"/>
      <c r="NK5" s="14"/>
      <c r="NL5" s="14"/>
      <c r="NM5" s="14"/>
      <c r="NN5" s="14"/>
      <c r="NO5" s="14"/>
      <c r="NP5" s="14"/>
      <c r="NQ5" s="14"/>
      <c r="NR5" s="14"/>
      <c r="NS5" s="14"/>
      <c r="NT5" s="14"/>
      <c r="NU5" s="14"/>
      <c r="NV5" s="14"/>
      <c r="NW5" s="14"/>
      <c r="NX5" s="14"/>
      <c r="NY5" s="14"/>
      <c r="NZ5" s="14"/>
      <c r="OA5" s="14"/>
      <c r="OB5" s="14"/>
      <c r="OC5" s="14"/>
      <c r="OD5" s="14"/>
      <c r="OE5" s="14"/>
      <c r="OF5" s="14"/>
      <c r="OG5" s="14"/>
      <c r="OH5" s="14"/>
      <c r="OI5" s="14"/>
      <c r="OJ5" s="14"/>
      <c r="OK5" s="14"/>
      <c r="OL5" s="14"/>
      <c r="OM5" s="14"/>
      <c r="ON5" s="14"/>
      <c r="OO5" s="14"/>
      <c r="OP5" s="14"/>
      <c r="OQ5" s="14"/>
      <c r="OR5" s="14"/>
      <c r="OS5" s="14"/>
      <c r="OT5" s="14"/>
      <c r="OU5" s="14"/>
      <c r="OV5" s="14"/>
      <c r="OW5" s="14"/>
      <c r="OX5" s="14"/>
      <c r="OY5" s="14"/>
      <c r="OZ5" s="14"/>
      <c r="PA5" s="14"/>
      <c r="PB5" s="14"/>
      <c r="PC5" s="14"/>
      <c r="PD5" s="14"/>
      <c r="PE5" s="14"/>
      <c r="PF5" s="14"/>
      <c r="PG5" s="14"/>
      <c r="PH5" s="14"/>
      <c r="PI5" s="14"/>
      <c r="PJ5" s="14"/>
      <c r="PK5" s="14"/>
      <c r="PL5" s="14"/>
      <c r="PM5" s="14"/>
      <c r="PN5" s="14"/>
      <c r="PO5" s="14"/>
      <c r="PP5" s="14"/>
      <c r="PQ5" s="14"/>
      <c r="PR5" s="14"/>
      <c r="PS5" s="14"/>
      <c r="PT5" s="14"/>
      <c r="PU5" s="14"/>
      <c r="PV5" s="14"/>
      <c r="PW5" s="14"/>
      <c r="PX5" s="14"/>
      <c r="PY5" s="14"/>
      <c r="PZ5" s="14"/>
      <c r="QA5" s="14"/>
      <c r="QB5" s="14"/>
      <c r="QC5" s="14"/>
      <c r="QD5" s="14"/>
      <c r="QE5" s="14"/>
      <c r="QF5" s="14"/>
      <c r="QG5" s="14"/>
      <c r="QH5" s="14"/>
      <c r="QI5" s="14"/>
      <c r="QJ5" s="14"/>
      <c r="QK5" s="14"/>
      <c r="QL5" s="14"/>
      <c r="QM5" s="14"/>
      <c r="QN5" s="14"/>
      <c r="QO5" s="14"/>
      <c r="QP5" s="14"/>
      <c r="QQ5" s="14"/>
      <c r="QR5" s="14"/>
      <c r="QS5" s="14"/>
      <c r="QT5" s="14"/>
      <c r="QU5" s="14"/>
      <c r="QV5" s="14"/>
      <c r="QW5" s="14"/>
      <c r="QX5" s="14"/>
      <c r="QY5" s="14"/>
      <c r="QZ5" s="14"/>
      <c r="RA5" s="14"/>
      <c r="RB5" s="14"/>
      <c r="RC5" s="14"/>
      <c r="RD5" s="14"/>
      <c r="RE5" s="14"/>
      <c r="RF5" s="14"/>
      <c r="RG5" s="14"/>
      <c r="RH5" s="14"/>
      <c r="RI5" s="14"/>
      <c r="RJ5" s="14"/>
      <c r="RK5" s="14"/>
      <c r="RL5" s="14"/>
      <c r="RM5" s="14"/>
      <c r="RN5" s="14"/>
      <c r="RO5" s="14"/>
      <c r="RP5" s="14"/>
      <c r="RQ5" s="14"/>
      <c r="RR5" s="14"/>
      <c r="RS5" s="14"/>
      <c r="RT5" s="14"/>
      <c r="RU5" s="14"/>
      <c r="RV5" s="14"/>
      <c r="RW5" s="14"/>
      <c r="RX5" s="14"/>
      <c r="RY5" s="14"/>
      <c r="RZ5" s="14"/>
      <c r="SA5" s="14"/>
      <c r="SB5" s="14"/>
      <c r="SC5" s="14"/>
      <c r="SD5" s="14"/>
      <c r="SE5" s="14"/>
      <c r="SF5" s="14"/>
      <c r="SG5" s="14"/>
      <c r="SH5" s="14"/>
      <c r="SI5" s="14"/>
      <c r="SJ5" s="14"/>
      <c r="SK5" s="14"/>
      <c r="SL5" s="14"/>
      <c r="SM5" s="14"/>
      <c r="SN5" s="14"/>
      <c r="SO5" s="14"/>
      <c r="SP5" s="14"/>
      <c r="SQ5" s="14"/>
      <c r="SR5" s="14"/>
      <c r="SS5" s="14"/>
      <c r="ST5" s="14"/>
      <c r="SU5" s="14"/>
      <c r="SV5" s="14"/>
      <c r="SW5" s="14"/>
      <c r="SX5" s="14"/>
      <c r="SY5" s="14"/>
      <c r="SZ5" s="14"/>
      <c r="TA5" s="14"/>
      <c r="TB5" s="14"/>
      <c r="TC5" s="14"/>
      <c r="TD5" s="14"/>
      <c r="TE5" s="14"/>
      <c r="TF5" s="14"/>
      <c r="TG5" s="14"/>
      <c r="TH5" s="14"/>
      <c r="TI5" s="14"/>
      <c r="TJ5" s="14"/>
      <c r="TK5" s="14"/>
      <c r="TL5" s="14"/>
      <c r="TM5" s="14"/>
      <c r="TN5" s="14"/>
      <c r="TO5" s="14"/>
      <c r="TP5" s="14"/>
      <c r="TQ5" s="14"/>
      <c r="TR5" s="14"/>
      <c r="TS5" s="14"/>
      <c r="TT5" s="14"/>
      <c r="TU5" s="14"/>
      <c r="TV5" s="14"/>
      <c r="TW5" s="14"/>
      <c r="TX5" s="14"/>
      <c r="TY5" s="14"/>
      <c r="TZ5" s="14"/>
      <c r="UA5" s="14"/>
      <c r="UB5" s="14"/>
      <c r="UC5" s="14"/>
      <c r="UD5" s="14"/>
      <c r="UE5" s="14"/>
      <c r="UF5" s="14"/>
      <c r="UG5" s="14"/>
      <c r="UH5" s="14"/>
      <c r="UI5" s="14"/>
      <c r="UJ5" s="14"/>
      <c r="UK5" s="14"/>
      <c r="UL5" s="14"/>
      <c r="UM5" s="14"/>
      <c r="UN5" s="14"/>
      <c r="UO5" s="14"/>
      <c r="UP5" s="14"/>
      <c r="UQ5" s="14"/>
      <c r="UR5" s="14"/>
      <c r="US5" s="14"/>
      <c r="UT5" s="14"/>
      <c r="UU5" s="14"/>
      <c r="UV5" s="14"/>
      <c r="UW5" s="14"/>
      <c r="UX5" s="14"/>
      <c r="UY5" s="14"/>
      <c r="UZ5" s="14"/>
      <c r="VA5" s="14"/>
      <c r="VB5" s="14"/>
      <c r="VC5" s="14"/>
      <c r="VD5" s="14"/>
      <c r="VE5" s="14"/>
      <c r="VF5" s="14"/>
      <c r="VG5" s="14"/>
      <c r="VH5" s="14"/>
      <c r="VI5" s="14"/>
      <c r="VJ5" s="14"/>
      <c r="VK5" s="14"/>
      <c r="VL5" s="14"/>
      <c r="VM5" s="14"/>
      <c r="VN5" s="14"/>
      <c r="VO5" s="14"/>
      <c r="VP5" s="14"/>
      <c r="VQ5" s="14"/>
      <c r="VR5" s="14"/>
      <c r="VS5" s="14"/>
      <c r="VT5" s="14"/>
      <c r="VU5" s="14"/>
      <c r="VV5" s="14"/>
      <c r="VW5" s="14"/>
      <c r="VX5" s="14"/>
      <c r="VY5" s="14"/>
      <c r="VZ5" s="14"/>
      <c r="WA5" s="14"/>
      <c r="WB5" s="14"/>
      <c r="WC5" s="14"/>
      <c r="WD5" s="14"/>
      <c r="WE5" s="14"/>
      <c r="WF5" s="14"/>
      <c r="WG5" s="14"/>
      <c r="WH5" s="14"/>
      <c r="WI5" s="14"/>
      <c r="WJ5" s="14"/>
      <c r="WK5" s="14"/>
      <c r="WL5" s="14"/>
      <c r="WM5" s="14"/>
      <c r="WN5" s="14"/>
      <c r="WO5" s="14"/>
      <c r="WP5" s="14"/>
      <c r="WQ5" s="14"/>
      <c r="WR5" s="14"/>
      <c r="WS5" s="14"/>
      <c r="WT5" s="14"/>
      <c r="WU5" s="14"/>
      <c r="WV5" s="14"/>
      <c r="WW5" s="14"/>
      <c r="WX5" s="14"/>
      <c r="WY5" s="14"/>
      <c r="WZ5" s="14"/>
      <c r="XA5" s="14"/>
      <c r="XB5" s="14"/>
      <c r="XC5" s="14"/>
      <c r="XD5" s="14"/>
      <c r="XE5" s="14"/>
      <c r="XF5" s="14"/>
      <c r="XG5" s="14"/>
      <c r="XH5" s="14"/>
      <c r="XI5" s="14"/>
      <c r="XJ5" s="14"/>
      <c r="XK5" s="14"/>
      <c r="XL5" s="14"/>
      <c r="XM5" s="14"/>
      <c r="XN5" s="14"/>
      <c r="XO5" s="14"/>
      <c r="XP5" s="14"/>
      <c r="XQ5" s="14"/>
      <c r="XR5" s="14"/>
      <c r="XS5" s="14"/>
      <c r="XT5" s="14"/>
      <c r="XU5" s="14"/>
      <c r="XV5" s="14"/>
      <c r="XW5" s="14"/>
      <c r="XX5" s="14"/>
      <c r="XY5" s="14"/>
      <c r="XZ5" s="14"/>
      <c r="YA5" s="14"/>
      <c r="YB5" s="14"/>
      <c r="YC5" s="14"/>
      <c r="YD5" s="14"/>
      <c r="YE5" s="14"/>
      <c r="YF5" s="14"/>
      <c r="YG5" s="14"/>
      <c r="YH5" s="14"/>
      <c r="YI5" s="14"/>
      <c r="YJ5" s="14"/>
      <c r="YK5" s="14"/>
      <c r="YL5" s="14"/>
      <c r="YM5" s="14"/>
      <c r="YN5" s="14"/>
      <c r="YO5" s="14"/>
      <c r="YP5" s="14"/>
      <c r="YQ5" s="14"/>
      <c r="YR5" s="14"/>
      <c r="YS5" s="14"/>
      <c r="YT5" s="14"/>
      <c r="YU5" s="14"/>
      <c r="YV5" s="14"/>
      <c r="YW5" s="14"/>
      <c r="YX5" s="14"/>
      <c r="YY5" s="14"/>
      <c r="YZ5" s="14"/>
      <c r="ZA5" s="14"/>
      <c r="ZB5" s="14"/>
      <c r="ZC5" s="14"/>
      <c r="ZD5" s="14"/>
      <c r="ZE5" s="14"/>
      <c r="ZF5" s="14"/>
      <c r="ZG5" s="14"/>
      <c r="ZH5" s="14"/>
      <c r="ZI5" s="14"/>
      <c r="ZJ5" s="14"/>
      <c r="ZK5" s="14"/>
      <c r="ZL5" s="14"/>
      <c r="ZM5" s="14"/>
      <c r="ZN5" s="14"/>
      <c r="ZO5" s="14"/>
      <c r="ZP5" s="14"/>
      <c r="ZQ5" s="14"/>
      <c r="ZR5" s="14"/>
      <c r="ZS5" s="14"/>
      <c r="ZT5" s="14"/>
      <c r="ZU5" s="14"/>
      <c r="ZV5" s="14"/>
      <c r="ZW5" s="14"/>
      <c r="ZX5" s="14"/>
      <c r="ZY5" s="14"/>
      <c r="ZZ5" s="14"/>
      <c r="AAA5" s="14"/>
      <c r="AAB5" s="14"/>
      <c r="AAC5" s="14"/>
      <c r="AAD5" s="14"/>
      <c r="AAE5" s="14"/>
      <c r="AAF5" s="14"/>
      <c r="AAG5" s="14"/>
      <c r="AAH5" s="14"/>
      <c r="AAI5" s="14"/>
      <c r="AAJ5" s="14"/>
      <c r="AAK5" s="14"/>
      <c r="AAL5" s="14"/>
      <c r="AAM5" s="14"/>
      <c r="AAN5" s="14"/>
      <c r="AAO5" s="14"/>
      <c r="AAP5" s="14"/>
      <c r="AAQ5" s="14"/>
      <c r="AAR5" s="14"/>
      <c r="AAS5" s="14"/>
      <c r="AAT5" s="14"/>
      <c r="AAU5" s="14"/>
      <c r="AAV5" s="14"/>
      <c r="AAW5" s="14"/>
      <c r="AAX5" s="14"/>
      <c r="AAY5" s="14"/>
      <c r="AAZ5" s="14"/>
      <c r="ABA5" s="14"/>
      <c r="ABB5" s="14"/>
      <c r="ABC5" s="14"/>
      <c r="ABD5" s="14"/>
      <c r="ABE5" s="14"/>
      <c r="ABF5" s="14"/>
      <c r="ABG5" s="14"/>
      <c r="ABH5" s="14"/>
      <c r="ABI5" s="14"/>
      <c r="ABJ5" s="14"/>
      <c r="ABK5" s="14"/>
      <c r="ABL5" s="14"/>
      <c r="ABM5" s="14"/>
      <c r="ABN5" s="14"/>
      <c r="ABO5" s="14"/>
      <c r="ABP5" s="14"/>
      <c r="ABQ5" s="14"/>
      <c r="ABR5" s="14"/>
      <c r="ABS5" s="14"/>
      <c r="ABT5" s="14"/>
      <c r="ABU5" s="14"/>
      <c r="ABV5" s="14"/>
      <c r="ABW5" s="14"/>
      <c r="ABX5" s="14"/>
      <c r="ABY5" s="14"/>
      <c r="ABZ5" s="14"/>
      <c r="ACA5" s="14"/>
      <c r="ACB5" s="14"/>
      <c r="ACC5" s="14"/>
      <c r="ACD5" s="14"/>
      <c r="ACE5" s="14"/>
      <c r="ACF5" s="14"/>
      <c r="ACG5" s="14"/>
      <c r="ACH5" s="14"/>
      <c r="ACI5" s="14"/>
      <c r="ACJ5" s="14"/>
      <c r="ACK5" s="14"/>
      <c r="ACL5" s="14"/>
      <c r="ACM5" s="14"/>
      <c r="ACN5" s="14"/>
      <c r="ACO5" s="14"/>
      <c r="ACP5" s="14"/>
      <c r="ACQ5" s="14"/>
      <c r="ACR5" s="14"/>
      <c r="ACS5" s="14"/>
      <c r="ACT5" s="14"/>
      <c r="ACU5" s="14"/>
      <c r="ACV5" s="14"/>
      <c r="ACW5" s="14"/>
      <c r="ACX5" s="14"/>
      <c r="ACY5" s="14"/>
      <c r="ACZ5" s="14"/>
      <c r="ADA5" s="14"/>
      <c r="ADB5" s="14"/>
      <c r="ADC5" s="14"/>
      <c r="ADD5" s="14"/>
      <c r="ADE5" s="14"/>
      <c r="ADF5" s="14"/>
      <c r="ADG5" s="14"/>
      <c r="ADH5" s="14"/>
      <c r="ADI5" s="14"/>
      <c r="ADJ5" s="14"/>
      <c r="ADK5" s="14"/>
      <c r="ADL5" s="14"/>
      <c r="ADM5" s="14"/>
      <c r="ADN5" s="14"/>
      <c r="ADO5" s="14"/>
      <c r="ADP5" s="14"/>
      <c r="ADQ5" s="14"/>
      <c r="ADR5" s="14"/>
      <c r="ADS5" s="14"/>
      <c r="ADT5" s="14"/>
      <c r="ADU5" s="14"/>
      <c r="ADV5" s="14"/>
      <c r="ADW5" s="14"/>
      <c r="ADX5" s="14"/>
      <c r="ADY5" s="14"/>
      <c r="ADZ5" s="14"/>
      <c r="AEA5" s="14"/>
      <c r="AEB5" s="14"/>
      <c r="AEC5" s="14"/>
      <c r="AED5" s="14"/>
      <c r="AEE5" s="14"/>
      <c r="AEF5" s="14"/>
      <c r="AEG5" s="14"/>
      <c r="AEH5" s="14"/>
      <c r="AEI5" s="14"/>
      <c r="AEJ5" s="14"/>
      <c r="AEK5" s="14"/>
      <c r="AEL5" s="14"/>
      <c r="AEM5" s="14"/>
      <c r="AEN5" s="14"/>
      <c r="AEO5" s="14"/>
      <c r="AEP5" s="14"/>
      <c r="AEQ5" s="14"/>
      <c r="AER5" s="14"/>
      <c r="AES5" s="14"/>
      <c r="AET5" s="14"/>
      <c r="AEU5" s="14"/>
      <c r="AEV5" s="14"/>
      <c r="AEW5" s="14"/>
      <c r="AEX5" s="14"/>
      <c r="AEY5" s="14"/>
      <c r="AEZ5" s="14"/>
      <c r="AFA5" s="14"/>
      <c r="AFB5" s="14"/>
      <c r="AFC5" s="14"/>
      <c r="AFD5" s="14"/>
      <c r="AFE5" s="14"/>
      <c r="AFF5" s="14"/>
      <c r="AFG5" s="14"/>
      <c r="AFH5" s="14"/>
      <c r="AFI5" s="14"/>
      <c r="AFJ5" s="14"/>
      <c r="AFK5" s="14"/>
      <c r="AFL5" s="14"/>
      <c r="AFM5" s="14"/>
      <c r="AFN5" s="14"/>
      <c r="AFO5" s="14"/>
      <c r="AFP5" s="14"/>
      <c r="AFQ5" s="14"/>
      <c r="AFR5" s="14"/>
      <c r="AFS5" s="14"/>
      <c r="AFT5" s="14"/>
      <c r="AFU5" s="14"/>
      <c r="AFV5" s="14"/>
      <c r="AFW5" s="14"/>
      <c r="AFX5" s="14"/>
      <c r="AFY5" s="14"/>
      <c r="AFZ5" s="14"/>
      <c r="AGA5" s="14"/>
      <c r="AGB5" s="14"/>
      <c r="AGC5" s="14"/>
      <c r="AGD5" s="14"/>
      <c r="AGE5" s="14"/>
      <c r="AGF5" s="14"/>
      <c r="AGG5" s="14"/>
      <c r="AGH5" s="14"/>
      <c r="AGI5" s="14"/>
      <c r="AGJ5" s="14"/>
      <c r="AGK5" s="14"/>
      <c r="AGL5" s="14"/>
      <c r="AGM5" s="14"/>
      <c r="AGN5" s="14"/>
      <c r="AGO5" s="14"/>
      <c r="AGP5" s="14"/>
      <c r="AGQ5" s="14"/>
      <c r="AGR5" s="14"/>
      <c r="AGS5" s="14"/>
      <c r="AGT5" s="14"/>
      <c r="AGU5" s="14"/>
      <c r="AGV5" s="14"/>
      <c r="AGW5" s="14"/>
      <c r="AGX5" s="14"/>
      <c r="AGY5" s="14"/>
      <c r="AGZ5" s="14"/>
      <c r="AHA5" s="14"/>
      <c r="AHB5" s="14"/>
      <c r="AHC5" s="14"/>
      <c r="AHD5" s="14"/>
      <c r="AHE5" s="14"/>
      <c r="AHF5" s="14"/>
      <c r="AHG5" s="14"/>
      <c r="AHH5" s="14"/>
      <c r="AHI5" s="14"/>
      <c r="AHJ5" s="14"/>
      <c r="AHK5" s="14"/>
      <c r="AHL5" s="14"/>
      <c r="AHM5" s="14"/>
      <c r="AHN5" s="14"/>
      <c r="AHO5" s="14"/>
      <c r="AHP5" s="14"/>
      <c r="AHQ5" s="14"/>
      <c r="AHR5" s="14"/>
      <c r="AHS5" s="14"/>
      <c r="AHT5" s="14"/>
      <c r="AHU5" s="14"/>
      <c r="AHV5" s="14"/>
      <c r="AHW5" s="14"/>
      <c r="AHX5" s="14"/>
      <c r="AHY5" s="14"/>
      <c r="AHZ5" s="14"/>
      <c r="AIA5" s="14"/>
      <c r="AIB5" s="14"/>
      <c r="AIC5" s="14"/>
      <c r="AID5" s="14"/>
      <c r="AIE5" s="14"/>
      <c r="AIF5" s="14"/>
      <c r="AIG5" s="14"/>
      <c r="AIH5" s="14"/>
      <c r="AII5" s="14"/>
      <c r="AIJ5" s="14"/>
      <c r="AIK5" s="14"/>
      <c r="AIL5" s="14"/>
      <c r="AIM5" s="14"/>
      <c r="AIN5" s="14"/>
      <c r="AIO5" s="14"/>
      <c r="AIP5" s="14"/>
      <c r="AIQ5" s="14"/>
      <c r="AIR5" s="14"/>
      <c r="AIS5" s="14"/>
      <c r="AIT5" s="14"/>
      <c r="AIU5" s="14"/>
      <c r="AIV5" s="14"/>
      <c r="AIW5" s="14"/>
      <c r="AIX5" s="14"/>
      <c r="AIY5" s="14"/>
      <c r="AIZ5" s="14"/>
      <c r="AJA5" s="14"/>
      <c r="AJB5" s="14"/>
      <c r="AJC5" s="14"/>
      <c r="AJD5" s="14"/>
      <c r="AJE5" s="14"/>
      <c r="AJF5" s="14"/>
      <c r="AJG5" s="14"/>
      <c r="AJH5" s="14"/>
      <c r="AJI5" s="14"/>
      <c r="AJJ5" s="14"/>
      <c r="AJK5" s="14"/>
      <c r="AJL5" s="14"/>
      <c r="AJM5" s="14"/>
      <c r="AJN5" s="14"/>
      <c r="AJO5" s="14"/>
      <c r="AJP5" s="14"/>
      <c r="AJQ5" s="14"/>
      <c r="AJR5" s="14"/>
      <c r="AJS5" s="14"/>
      <c r="AJT5" s="14"/>
      <c r="AJU5" s="14"/>
      <c r="AJV5" s="14"/>
      <c r="AJW5" s="14"/>
      <c r="AJX5" s="14"/>
      <c r="AJY5" s="14"/>
      <c r="AJZ5" s="14"/>
      <c r="AKA5" s="14"/>
      <c r="AKB5" s="14"/>
      <c r="AKC5" s="14"/>
      <c r="AKD5" s="14"/>
      <c r="AKE5" s="14"/>
      <c r="AKF5" s="14"/>
      <c r="AKG5" s="14"/>
      <c r="AKH5" s="14"/>
      <c r="AKI5" s="14"/>
      <c r="AKJ5" s="14"/>
      <c r="AKK5" s="14"/>
      <c r="AKL5" s="14"/>
      <c r="AKM5" s="14"/>
      <c r="AKN5" s="14"/>
      <c r="AKO5" s="14"/>
      <c r="AKP5" s="14"/>
      <c r="AKQ5" s="14"/>
      <c r="AKR5" s="14"/>
      <c r="AKS5" s="14"/>
      <c r="AKT5" s="14"/>
      <c r="AKU5" s="14"/>
      <c r="AKV5" s="14"/>
      <c r="AKW5" s="14"/>
      <c r="AKX5" s="14"/>
      <c r="AKY5" s="14"/>
      <c r="AKZ5" s="14"/>
      <c r="ALA5" s="14"/>
      <c r="ALB5" s="14"/>
      <c r="ALC5" s="14"/>
      <c r="ALD5" s="14"/>
      <c r="ALE5" s="14"/>
      <c r="ALF5" s="14"/>
      <c r="ALG5" s="14"/>
      <c r="ALH5" s="14"/>
      <c r="ALI5" s="14"/>
      <c r="ALJ5" s="14"/>
      <c r="ALK5" s="14"/>
      <c r="ALL5" s="14"/>
      <c r="ALM5" s="14"/>
      <c r="ALN5" s="14"/>
      <c r="ALO5" s="14"/>
      <c r="ALP5" s="14"/>
      <c r="ALQ5" s="14"/>
      <c r="ALR5" s="14"/>
      <c r="ALS5" s="14"/>
      <c r="ALT5" s="14"/>
      <c r="ALU5" s="14"/>
      <c r="ALV5" s="14"/>
      <c r="ALW5" s="14"/>
      <c r="ALX5" s="14"/>
      <c r="ALY5" s="14"/>
      <c r="ALZ5" s="14"/>
      <c r="AMA5" s="14"/>
      <c r="AMB5" s="14"/>
    </row>
    <row r="6" spans="1:1016" ht="42.75">
      <c r="A6" s="123"/>
      <c r="B6" s="12" t="str">
        <f>Synthèse!B11</f>
        <v>1.3</v>
      </c>
      <c r="C6" s="3" t="str">
        <f>Synthèse!C11</f>
        <v>Pour chaque image porteuse d'information ayant une alternative textuelle, cette alternative est-elle pertinente (hors cas particuliers) ?</v>
      </c>
      <c r="D6" s="12" t="s">
        <v>31</v>
      </c>
      <c r="E6" s="3"/>
      <c r="F6" s="3"/>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c r="IT6" s="14"/>
      <c r="IU6" s="14"/>
      <c r="IV6" s="14"/>
      <c r="IW6" s="14"/>
      <c r="IX6" s="14"/>
      <c r="IY6" s="14"/>
      <c r="IZ6" s="14"/>
      <c r="JA6" s="14"/>
      <c r="JB6" s="14"/>
      <c r="JC6" s="14"/>
      <c r="JD6" s="14"/>
      <c r="JE6" s="14"/>
      <c r="JF6" s="14"/>
      <c r="JG6" s="14"/>
      <c r="JH6" s="14"/>
      <c r="JI6" s="14"/>
      <c r="JJ6" s="14"/>
      <c r="JK6" s="14"/>
      <c r="JL6" s="14"/>
      <c r="JM6" s="14"/>
      <c r="JN6" s="14"/>
      <c r="JO6" s="14"/>
      <c r="JP6" s="14"/>
      <c r="JQ6" s="14"/>
      <c r="JR6" s="14"/>
      <c r="JS6" s="14"/>
      <c r="JT6" s="14"/>
      <c r="JU6" s="14"/>
      <c r="JV6" s="14"/>
      <c r="JW6" s="14"/>
      <c r="JX6" s="14"/>
      <c r="JY6" s="14"/>
      <c r="JZ6" s="14"/>
      <c r="KA6" s="14"/>
      <c r="KB6" s="14"/>
      <c r="KC6" s="14"/>
      <c r="KD6" s="14"/>
      <c r="KE6" s="14"/>
      <c r="KF6" s="14"/>
      <c r="KG6" s="14"/>
      <c r="KH6" s="14"/>
      <c r="KI6" s="14"/>
      <c r="KJ6" s="14"/>
      <c r="KK6" s="14"/>
      <c r="KL6" s="14"/>
      <c r="KM6" s="14"/>
      <c r="KN6" s="14"/>
      <c r="KO6" s="14"/>
      <c r="KP6" s="14"/>
      <c r="KQ6" s="14"/>
      <c r="KR6" s="14"/>
      <c r="KS6" s="14"/>
      <c r="KT6" s="14"/>
      <c r="KU6" s="14"/>
      <c r="KV6" s="14"/>
      <c r="KW6" s="14"/>
      <c r="KX6" s="14"/>
      <c r="KY6" s="14"/>
      <c r="KZ6" s="14"/>
      <c r="LA6" s="14"/>
      <c r="LB6" s="14"/>
      <c r="LC6" s="14"/>
      <c r="LD6" s="14"/>
      <c r="LE6" s="14"/>
      <c r="LF6" s="14"/>
      <c r="LG6" s="14"/>
      <c r="LH6" s="14"/>
      <c r="LI6" s="14"/>
      <c r="LJ6" s="14"/>
      <c r="LK6" s="14"/>
      <c r="LL6" s="14"/>
      <c r="LM6" s="14"/>
      <c r="LN6" s="14"/>
      <c r="LO6" s="14"/>
      <c r="LP6" s="14"/>
      <c r="LQ6" s="14"/>
      <c r="LR6" s="14"/>
      <c r="LS6" s="14"/>
      <c r="LT6" s="14"/>
      <c r="LU6" s="14"/>
      <c r="LV6" s="14"/>
      <c r="LW6" s="14"/>
      <c r="LX6" s="14"/>
      <c r="LY6" s="14"/>
      <c r="LZ6" s="14"/>
      <c r="MA6" s="14"/>
      <c r="MB6" s="14"/>
      <c r="MC6" s="14"/>
      <c r="MD6" s="14"/>
      <c r="ME6" s="14"/>
      <c r="MF6" s="14"/>
      <c r="MG6" s="14"/>
      <c r="MH6" s="14"/>
      <c r="MI6" s="14"/>
      <c r="MJ6" s="14"/>
      <c r="MK6" s="14"/>
      <c r="ML6" s="14"/>
      <c r="MM6" s="14"/>
      <c r="MN6" s="14"/>
      <c r="MO6" s="14"/>
      <c r="MP6" s="14"/>
      <c r="MQ6" s="14"/>
      <c r="MR6" s="14"/>
      <c r="MS6" s="14"/>
      <c r="MT6" s="14"/>
      <c r="MU6" s="14"/>
      <c r="MV6" s="14"/>
      <c r="MW6" s="14"/>
      <c r="MX6" s="14"/>
      <c r="MY6" s="14"/>
      <c r="MZ6" s="14"/>
      <c r="NA6" s="14"/>
      <c r="NB6" s="14"/>
      <c r="NC6" s="14"/>
      <c r="ND6" s="14"/>
      <c r="NE6" s="14"/>
      <c r="NF6" s="14"/>
      <c r="NG6" s="14"/>
      <c r="NH6" s="14"/>
      <c r="NI6" s="14"/>
      <c r="NJ6" s="14"/>
      <c r="NK6" s="14"/>
      <c r="NL6" s="14"/>
      <c r="NM6" s="14"/>
      <c r="NN6" s="14"/>
      <c r="NO6" s="14"/>
      <c r="NP6" s="14"/>
      <c r="NQ6" s="14"/>
      <c r="NR6" s="14"/>
      <c r="NS6" s="14"/>
      <c r="NT6" s="14"/>
      <c r="NU6" s="14"/>
      <c r="NV6" s="14"/>
      <c r="NW6" s="14"/>
      <c r="NX6" s="14"/>
      <c r="NY6" s="14"/>
      <c r="NZ6" s="14"/>
      <c r="OA6" s="14"/>
      <c r="OB6" s="14"/>
      <c r="OC6" s="14"/>
      <c r="OD6" s="14"/>
      <c r="OE6" s="14"/>
      <c r="OF6" s="14"/>
      <c r="OG6" s="14"/>
      <c r="OH6" s="14"/>
      <c r="OI6" s="14"/>
      <c r="OJ6" s="14"/>
      <c r="OK6" s="14"/>
      <c r="OL6" s="14"/>
      <c r="OM6" s="14"/>
      <c r="ON6" s="14"/>
      <c r="OO6" s="14"/>
      <c r="OP6" s="14"/>
      <c r="OQ6" s="14"/>
      <c r="OR6" s="14"/>
      <c r="OS6" s="14"/>
      <c r="OT6" s="14"/>
      <c r="OU6" s="14"/>
      <c r="OV6" s="14"/>
      <c r="OW6" s="14"/>
      <c r="OX6" s="14"/>
      <c r="OY6" s="14"/>
      <c r="OZ6" s="14"/>
      <c r="PA6" s="14"/>
      <c r="PB6" s="14"/>
      <c r="PC6" s="14"/>
      <c r="PD6" s="14"/>
      <c r="PE6" s="14"/>
      <c r="PF6" s="14"/>
      <c r="PG6" s="14"/>
      <c r="PH6" s="14"/>
      <c r="PI6" s="14"/>
      <c r="PJ6" s="14"/>
      <c r="PK6" s="14"/>
      <c r="PL6" s="14"/>
      <c r="PM6" s="14"/>
      <c r="PN6" s="14"/>
      <c r="PO6" s="14"/>
      <c r="PP6" s="14"/>
      <c r="PQ6" s="14"/>
      <c r="PR6" s="14"/>
      <c r="PS6" s="14"/>
      <c r="PT6" s="14"/>
      <c r="PU6" s="14"/>
      <c r="PV6" s="14"/>
      <c r="PW6" s="14"/>
      <c r="PX6" s="14"/>
      <c r="PY6" s="14"/>
      <c r="PZ6" s="14"/>
      <c r="QA6" s="14"/>
      <c r="QB6" s="14"/>
      <c r="QC6" s="14"/>
      <c r="QD6" s="14"/>
      <c r="QE6" s="14"/>
      <c r="QF6" s="14"/>
      <c r="QG6" s="14"/>
      <c r="QH6" s="14"/>
      <c r="QI6" s="14"/>
      <c r="QJ6" s="14"/>
      <c r="QK6" s="14"/>
      <c r="QL6" s="14"/>
      <c r="QM6" s="14"/>
      <c r="QN6" s="14"/>
      <c r="QO6" s="14"/>
      <c r="QP6" s="14"/>
      <c r="QQ6" s="14"/>
      <c r="QR6" s="14"/>
      <c r="QS6" s="14"/>
      <c r="QT6" s="14"/>
      <c r="QU6" s="14"/>
      <c r="QV6" s="14"/>
      <c r="QW6" s="14"/>
      <c r="QX6" s="14"/>
      <c r="QY6" s="14"/>
      <c r="QZ6" s="14"/>
      <c r="RA6" s="14"/>
      <c r="RB6" s="14"/>
      <c r="RC6" s="14"/>
      <c r="RD6" s="14"/>
      <c r="RE6" s="14"/>
      <c r="RF6" s="14"/>
      <c r="RG6" s="14"/>
      <c r="RH6" s="14"/>
      <c r="RI6" s="14"/>
      <c r="RJ6" s="14"/>
      <c r="RK6" s="14"/>
      <c r="RL6" s="14"/>
      <c r="RM6" s="14"/>
      <c r="RN6" s="14"/>
      <c r="RO6" s="14"/>
      <c r="RP6" s="14"/>
      <c r="RQ6" s="14"/>
      <c r="RR6" s="14"/>
      <c r="RS6" s="14"/>
      <c r="RT6" s="14"/>
      <c r="RU6" s="14"/>
      <c r="RV6" s="14"/>
      <c r="RW6" s="14"/>
      <c r="RX6" s="14"/>
      <c r="RY6" s="14"/>
      <c r="RZ6" s="14"/>
      <c r="SA6" s="14"/>
      <c r="SB6" s="14"/>
      <c r="SC6" s="14"/>
      <c r="SD6" s="14"/>
      <c r="SE6" s="14"/>
      <c r="SF6" s="14"/>
      <c r="SG6" s="14"/>
      <c r="SH6" s="14"/>
      <c r="SI6" s="14"/>
      <c r="SJ6" s="14"/>
      <c r="SK6" s="14"/>
      <c r="SL6" s="14"/>
      <c r="SM6" s="14"/>
      <c r="SN6" s="14"/>
      <c r="SO6" s="14"/>
      <c r="SP6" s="14"/>
      <c r="SQ6" s="14"/>
      <c r="SR6" s="14"/>
      <c r="SS6" s="14"/>
      <c r="ST6" s="14"/>
      <c r="SU6" s="14"/>
      <c r="SV6" s="14"/>
      <c r="SW6" s="14"/>
      <c r="SX6" s="14"/>
      <c r="SY6" s="14"/>
      <c r="SZ6" s="14"/>
      <c r="TA6" s="14"/>
      <c r="TB6" s="14"/>
      <c r="TC6" s="14"/>
      <c r="TD6" s="14"/>
      <c r="TE6" s="14"/>
      <c r="TF6" s="14"/>
      <c r="TG6" s="14"/>
      <c r="TH6" s="14"/>
      <c r="TI6" s="14"/>
      <c r="TJ6" s="14"/>
      <c r="TK6" s="14"/>
      <c r="TL6" s="14"/>
      <c r="TM6" s="14"/>
      <c r="TN6" s="14"/>
      <c r="TO6" s="14"/>
      <c r="TP6" s="14"/>
      <c r="TQ6" s="14"/>
      <c r="TR6" s="14"/>
      <c r="TS6" s="14"/>
      <c r="TT6" s="14"/>
      <c r="TU6" s="14"/>
      <c r="TV6" s="14"/>
      <c r="TW6" s="14"/>
      <c r="TX6" s="14"/>
      <c r="TY6" s="14"/>
      <c r="TZ6" s="14"/>
      <c r="UA6" s="14"/>
      <c r="UB6" s="14"/>
      <c r="UC6" s="14"/>
      <c r="UD6" s="14"/>
      <c r="UE6" s="14"/>
      <c r="UF6" s="14"/>
      <c r="UG6" s="14"/>
      <c r="UH6" s="14"/>
      <c r="UI6" s="14"/>
      <c r="UJ6" s="14"/>
      <c r="UK6" s="14"/>
      <c r="UL6" s="14"/>
      <c r="UM6" s="14"/>
      <c r="UN6" s="14"/>
      <c r="UO6" s="14"/>
      <c r="UP6" s="14"/>
      <c r="UQ6" s="14"/>
      <c r="UR6" s="14"/>
      <c r="US6" s="14"/>
      <c r="UT6" s="14"/>
      <c r="UU6" s="14"/>
      <c r="UV6" s="14"/>
      <c r="UW6" s="14"/>
      <c r="UX6" s="14"/>
      <c r="UY6" s="14"/>
      <c r="UZ6" s="14"/>
      <c r="VA6" s="14"/>
      <c r="VB6" s="14"/>
      <c r="VC6" s="14"/>
      <c r="VD6" s="14"/>
      <c r="VE6" s="14"/>
      <c r="VF6" s="14"/>
      <c r="VG6" s="14"/>
      <c r="VH6" s="14"/>
      <c r="VI6" s="14"/>
      <c r="VJ6" s="14"/>
      <c r="VK6" s="14"/>
      <c r="VL6" s="14"/>
      <c r="VM6" s="14"/>
      <c r="VN6" s="14"/>
      <c r="VO6" s="14"/>
      <c r="VP6" s="14"/>
      <c r="VQ6" s="14"/>
      <c r="VR6" s="14"/>
      <c r="VS6" s="14"/>
      <c r="VT6" s="14"/>
      <c r="VU6" s="14"/>
      <c r="VV6" s="14"/>
      <c r="VW6" s="14"/>
      <c r="VX6" s="14"/>
      <c r="VY6" s="14"/>
      <c r="VZ6" s="14"/>
      <c r="WA6" s="14"/>
      <c r="WB6" s="14"/>
      <c r="WC6" s="14"/>
      <c r="WD6" s="14"/>
      <c r="WE6" s="14"/>
      <c r="WF6" s="14"/>
      <c r="WG6" s="14"/>
      <c r="WH6" s="14"/>
      <c r="WI6" s="14"/>
      <c r="WJ6" s="14"/>
      <c r="WK6" s="14"/>
      <c r="WL6" s="14"/>
      <c r="WM6" s="14"/>
      <c r="WN6" s="14"/>
      <c r="WO6" s="14"/>
      <c r="WP6" s="14"/>
      <c r="WQ6" s="14"/>
      <c r="WR6" s="14"/>
      <c r="WS6" s="14"/>
      <c r="WT6" s="14"/>
      <c r="WU6" s="14"/>
      <c r="WV6" s="14"/>
      <c r="WW6" s="14"/>
      <c r="WX6" s="14"/>
      <c r="WY6" s="14"/>
      <c r="WZ6" s="14"/>
      <c r="XA6" s="14"/>
      <c r="XB6" s="14"/>
      <c r="XC6" s="14"/>
      <c r="XD6" s="14"/>
      <c r="XE6" s="14"/>
      <c r="XF6" s="14"/>
      <c r="XG6" s="14"/>
      <c r="XH6" s="14"/>
      <c r="XI6" s="14"/>
      <c r="XJ6" s="14"/>
      <c r="XK6" s="14"/>
      <c r="XL6" s="14"/>
      <c r="XM6" s="14"/>
      <c r="XN6" s="14"/>
      <c r="XO6" s="14"/>
      <c r="XP6" s="14"/>
      <c r="XQ6" s="14"/>
      <c r="XR6" s="14"/>
      <c r="XS6" s="14"/>
      <c r="XT6" s="14"/>
      <c r="XU6" s="14"/>
      <c r="XV6" s="14"/>
      <c r="XW6" s="14"/>
      <c r="XX6" s="14"/>
      <c r="XY6" s="14"/>
      <c r="XZ6" s="14"/>
      <c r="YA6" s="14"/>
      <c r="YB6" s="14"/>
      <c r="YC6" s="14"/>
      <c r="YD6" s="14"/>
      <c r="YE6" s="14"/>
      <c r="YF6" s="14"/>
      <c r="YG6" s="14"/>
      <c r="YH6" s="14"/>
      <c r="YI6" s="14"/>
      <c r="YJ6" s="14"/>
      <c r="YK6" s="14"/>
      <c r="YL6" s="14"/>
      <c r="YM6" s="14"/>
      <c r="YN6" s="14"/>
      <c r="YO6" s="14"/>
      <c r="YP6" s="14"/>
      <c r="YQ6" s="14"/>
      <c r="YR6" s="14"/>
      <c r="YS6" s="14"/>
      <c r="YT6" s="14"/>
      <c r="YU6" s="14"/>
      <c r="YV6" s="14"/>
      <c r="YW6" s="14"/>
      <c r="YX6" s="14"/>
      <c r="YY6" s="14"/>
      <c r="YZ6" s="14"/>
      <c r="ZA6" s="14"/>
      <c r="ZB6" s="14"/>
      <c r="ZC6" s="14"/>
      <c r="ZD6" s="14"/>
      <c r="ZE6" s="14"/>
      <c r="ZF6" s="14"/>
      <c r="ZG6" s="14"/>
      <c r="ZH6" s="14"/>
      <c r="ZI6" s="14"/>
      <c r="ZJ6" s="14"/>
      <c r="ZK6" s="14"/>
      <c r="ZL6" s="14"/>
      <c r="ZM6" s="14"/>
      <c r="ZN6" s="14"/>
      <c r="ZO6" s="14"/>
      <c r="ZP6" s="14"/>
      <c r="ZQ6" s="14"/>
      <c r="ZR6" s="14"/>
      <c r="ZS6" s="14"/>
      <c r="ZT6" s="14"/>
      <c r="ZU6" s="14"/>
      <c r="ZV6" s="14"/>
      <c r="ZW6" s="14"/>
      <c r="ZX6" s="14"/>
      <c r="ZY6" s="14"/>
      <c r="ZZ6" s="14"/>
      <c r="AAA6" s="14"/>
      <c r="AAB6" s="14"/>
      <c r="AAC6" s="14"/>
      <c r="AAD6" s="14"/>
      <c r="AAE6" s="14"/>
      <c r="AAF6" s="14"/>
      <c r="AAG6" s="14"/>
      <c r="AAH6" s="14"/>
      <c r="AAI6" s="14"/>
      <c r="AAJ6" s="14"/>
      <c r="AAK6" s="14"/>
      <c r="AAL6" s="14"/>
      <c r="AAM6" s="14"/>
      <c r="AAN6" s="14"/>
      <c r="AAO6" s="14"/>
      <c r="AAP6" s="14"/>
      <c r="AAQ6" s="14"/>
      <c r="AAR6" s="14"/>
      <c r="AAS6" s="14"/>
      <c r="AAT6" s="14"/>
      <c r="AAU6" s="14"/>
      <c r="AAV6" s="14"/>
      <c r="AAW6" s="14"/>
      <c r="AAX6" s="14"/>
      <c r="AAY6" s="14"/>
      <c r="AAZ6" s="14"/>
      <c r="ABA6" s="14"/>
      <c r="ABB6" s="14"/>
      <c r="ABC6" s="14"/>
      <c r="ABD6" s="14"/>
      <c r="ABE6" s="14"/>
      <c r="ABF6" s="14"/>
      <c r="ABG6" s="14"/>
      <c r="ABH6" s="14"/>
      <c r="ABI6" s="14"/>
      <c r="ABJ6" s="14"/>
      <c r="ABK6" s="14"/>
      <c r="ABL6" s="14"/>
      <c r="ABM6" s="14"/>
      <c r="ABN6" s="14"/>
      <c r="ABO6" s="14"/>
      <c r="ABP6" s="14"/>
      <c r="ABQ6" s="14"/>
      <c r="ABR6" s="14"/>
      <c r="ABS6" s="14"/>
      <c r="ABT6" s="14"/>
      <c r="ABU6" s="14"/>
      <c r="ABV6" s="14"/>
      <c r="ABW6" s="14"/>
      <c r="ABX6" s="14"/>
      <c r="ABY6" s="14"/>
      <c r="ABZ6" s="14"/>
      <c r="ACA6" s="14"/>
      <c r="ACB6" s="14"/>
      <c r="ACC6" s="14"/>
      <c r="ACD6" s="14"/>
      <c r="ACE6" s="14"/>
      <c r="ACF6" s="14"/>
      <c r="ACG6" s="14"/>
      <c r="ACH6" s="14"/>
      <c r="ACI6" s="14"/>
      <c r="ACJ6" s="14"/>
      <c r="ACK6" s="14"/>
      <c r="ACL6" s="14"/>
      <c r="ACM6" s="14"/>
      <c r="ACN6" s="14"/>
      <c r="ACO6" s="14"/>
      <c r="ACP6" s="14"/>
      <c r="ACQ6" s="14"/>
      <c r="ACR6" s="14"/>
      <c r="ACS6" s="14"/>
      <c r="ACT6" s="14"/>
      <c r="ACU6" s="14"/>
      <c r="ACV6" s="14"/>
      <c r="ACW6" s="14"/>
      <c r="ACX6" s="14"/>
      <c r="ACY6" s="14"/>
      <c r="ACZ6" s="14"/>
      <c r="ADA6" s="14"/>
      <c r="ADB6" s="14"/>
      <c r="ADC6" s="14"/>
      <c r="ADD6" s="14"/>
      <c r="ADE6" s="14"/>
      <c r="ADF6" s="14"/>
      <c r="ADG6" s="14"/>
      <c r="ADH6" s="14"/>
      <c r="ADI6" s="14"/>
      <c r="ADJ6" s="14"/>
      <c r="ADK6" s="14"/>
      <c r="ADL6" s="14"/>
      <c r="ADM6" s="14"/>
      <c r="ADN6" s="14"/>
      <c r="ADO6" s="14"/>
      <c r="ADP6" s="14"/>
      <c r="ADQ6" s="14"/>
      <c r="ADR6" s="14"/>
      <c r="ADS6" s="14"/>
      <c r="ADT6" s="14"/>
      <c r="ADU6" s="14"/>
      <c r="ADV6" s="14"/>
      <c r="ADW6" s="14"/>
      <c r="ADX6" s="14"/>
      <c r="ADY6" s="14"/>
      <c r="ADZ6" s="14"/>
      <c r="AEA6" s="14"/>
      <c r="AEB6" s="14"/>
      <c r="AEC6" s="14"/>
      <c r="AED6" s="14"/>
      <c r="AEE6" s="14"/>
      <c r="AEF6" s="14"/>
      <c r="AEG6" s="14"/>
      <c r="AEH6" s="14"/>
      <c r="AEI6" s="14"/>
      <c r="AEJ6" s="14"/>
      <c r="AEK6" s="14"/>
      <c r="AEL6" s="14"/>
      <c r="AEM6" s="14"/>
      <c r="AEN6" s="14"/>
      <c r="AEO6" s="14"/>
      <c r="AEP6" s="14"/>
      <c r="AEQ6" s="14"/>
      <c r="AER6" s="14"/>
      <c r="AES6" s="14"/>
      <c r="AET6" s="14"/>
      <c r="AEU6" s="14"/>
      <c r="AEV6" s="14"/>
      <c r="AEW6" s="14"/>
      <c r="AEX6" s="14"/>
      <c r="AEY6" s="14"/>
      <c r="AEZ6" s="14"/>
      <c r="AFA6" s="14"/>
      <c r="AFB6" s="14"/>
      <c r="AFC6" s="14"/>
      <c r="AFD6" s="14"/>
      <c r="AFE6" s="14"/>
      <c r="AFF6" s="14"/>
      <c r="AFG6" s="14"/>
      <c r="AFH6" s="14"/>
      <c r="AFI6" s="14"/>
      <c r="AFJ6" s="14"/>
      <c r="AFK6" s="14"/>
      <c r="AFL6" s="14"/>
      <c r="AFM6" s="14"/>
      <c r="AFN6" s="14"/>
      <c r="AFO6" s="14"/>
      <c r="AFP6" s="14"/>
      <c r="AFQ6" s="14"/>
      <c r="AFR6" s="14"/>
      <c r="AFS6" s="14"/>
      <c r="AFT6" s="14"/>
      <c r="AFU6" s="14"/>
      <c r="AFV6" s="14"/>
      <c r="AFW6" s="14"/>
      <c r="AFX6" s="14"/>
      <c r="AFY6" s="14"/>
      <c r="AFZ6" s="14"/>
      <c r="AGA6" s="14"/>
      <c r="AGB6" s="14"/>
      <c r="AGC6" s="14"/>
      <c r="AGD6" s="14"/>
      <c r="AGE6" s="14"/>
      <c r="AGF6" s="14"/>
      <c r="AGG6" s="14"/>
      <c r="AGH6" s="14"/>
      <c r="AGI6" s="14"/>
      <c r="AGJ6" s="14"/>
      <c r="AGK6" s="14"/>
      <c r="AGL6" s="14"/>
      <c r="AGM6" s="14"/>
      <c r="AGN6" s="14"/>
      <c r="AGO6" s="14"/>
      <c r="AGP6" s="14"/>
      <c r="AGQ6" s="14"/>
      <c r="AGR6" s="14"/>
      <c r="AGS6" s="14"/>
      <c r="AGT6" s="14"/>
      <c r="AGU6" s="14"/>
      <c r="AGV6" s="14"/>
      <c r="AGW6" s="14"/>
      <c r="AGX6" s="14"/>
      <c r="AGY6" s="14"/>
      <c r="AGZ6" s="14"/>
      <c r="AHA6" s="14"/>
      <c r="AHB6" s="14"/>
      <c r="AHC6" s="14"/>
      <c r="AHD6" s="14"/>
      <c r="AHE6" s="14"/>
      <c r="AHF6" s="14"/>
      <c r="AHG6" s="14"/>
      <c r="AHH6" s="14"/>
      <c r="AHI6" s="14"/>
      <c r="AHJ6" s="14"/>
      <c r="AHK6" s="14"/>
      <c r="AHL6" s="14"/>
      <c r="AHM6" s="14"/>
      <c r="AHN6" s="14"/>
      <c r="AHO6" s="14"/>
      <c r="AHP6" s="14"/>
      <c r="AHQ6" s="14"/>
      <c r="AHR6" s="14"/>
      <c r="AHS6" s="14"/>
      <c r="AHT6" s="14"/>
      <c r="AHU6" s="14"/>
      <c r="AHV6" s="14"/>
      <c r="AHW6" s="14"/>
      <c r="AHX6" s="14"/>
      <c r="AHY6" s="14"/>
      <c r="AHZ6" s="14"/>
      <c r="AIA6" s="14"/>
      <c r="AIB6" s="14"/>
      <c r="AIC6" s="14"/>
      <c r="AID6" s="14"/>
      <c r="AIE6" s="14"/>
      <c r="AIF6" s="14"/>
      <c r="AIG6" s="14"/>
      <c r="AIH6" s="14"/>
      <c r="AII6" s="14"/>
      <c r="AIJ6" s="14"/>
      <c r="AIK6" s="14"/>
      <c r="AIL6" s="14"/>
      <c r="AIM6" s="14"/>
      <c r="AIN6" s="14"/>
      <c r="AIO6" s="14"/>
      <c r="AIP6" s="14"/>
      <c r="AIQ6" s="14"/>
      <c r="AIR6" s="14"/>
      <c r="AIS6" s="14"/>
      <c r="AIT6" s="14"/>
      <c r="AIU6" s="14"/>
      <c r="AIV6" s="14"/>
      <c r="AIW6" s="14"/>
      <c r="AIX6" s="14"/>
      <c r="AIY6" s="14"/>
      <c r="AIZ6" s="14"/>
      <c r="AJA6" s="14"/>
      <c r="AJB6" s="14"/>
      <c r="AJC6" s="14"/>
      <c r="AJD6" s="14"/>
      <c r="AJE6" s="14"/>
      <c r="AJF6" s="14"/>
      <c r="AJG6" s="14"/>
      <c r="AJH6" s="14"/>
      <c r="AJI6" s="14"/>
      <c r="AJJ6" s="14"/>
      <c r="AJK6" s="14"/>
      <c r="AJL6" s="14"/>
      <c r="AJM6" s="14"/>
      <c r="AJN6" s="14"/>
      <c r="AJO6" s="14"/>
      <c r="AJP6" s="14"/>
      <c r="AJQ6" s="14"/>
      <c r="AJR6" s="14"/>
      <c r="AJS6" s="14"/>
      <c r="AJT6" s="14"/>
      <c r="AJU6" s="14"/>
      <c r="AJV6" s="14"/>
      <c r="AJW6" s="14"/>
      <c r="AJX6" s="14"/>
      <c r="AJY6" s="14"/>
      <c r="AJZ6" s="14"/>
      <c r="AKA6" s="14"/>
      <c r="AKB6" s="14"/>
      <c r="AKC6" s="14"/>
      <c r="AKD6" s="14"/>
      <c r="AKE6" s="14"/>
      <c r="AKF6" s="14"/>
      <c r="AKG6" s="14"/>
      <c r="AKH6" s="14"/>
      <c r="AKI6" s="14"/>
      <c r="AKJ6" s="14"/>
      <c r="AKK6" s="14"/>
      <c r="AKL6" s="14"/>
      <c r="AKM6" s="14"/>
      <c r="AKN6" s="14"/>
      <c r="AKO6" s="14"/>
      <c r="AKP6" s="14"/>
      <c r="AKQ6" s="14"/>
      <c r="AKR6" s="14"/>
      <c r="AKS6" s="14"/>
      <c r="AKT6" s="14"/>
      <c r="AKU6" s="14"/>
      <c r="AKV6" s="14"/>
      <c r="AKW6" s="14"/>
      <c r="AKX6" s="14"/>
      <c r="AKY6" s="14"/>
      <c r="AKZ6" s="14"/>
      <c r="ALA6" s="14"/>
      <c r="ALB6" s="14"/>
      <c r="ALC6" s="14"/>
      <c r="ALD6" s="14"/>
      <c r="ALE6" s="14"/>
      <c r="ALF6" s="14"/>
      <c r="ALG6" s="14"/>
      <c r="ALH6" s="14"/>
      <c r="ALI6" s="14"/>
      <c r="ALJ6" s="14"/>
      <c r="ALK6" s="14"/>
      <c r="ALL6" s="14"/>
      <c r="ALM6" s="14"/>
      <c r="ALN6" s="14"/>
      <c r="ALO6" s="14"/>
      <c r="ALP6" s="14"/>
      <c r="ALQ6" s="14"/>
      <c r="ALR6" s="14"/>
      <c r="ALS6" s="14"/>
      <c r="ALT6" s="14"/>
      <c r="ALU6" s="14"/>
      <c r="ALV6" s="14"/>
      <c r="ALW6" s="14"/>
      <c r="ALX6" s="14"/>
      <c r="ALY6" s="14"/>
      <c r="ALZ6" s="14"/>
      <c r="AMA6" s="14"/>
      <c r="AMB6" s="14"/>
    </row>
    <row r="7" spans="1:1016" ht="57">
      <c r="A7" s="123"/>
      <c r="B7" s="12" t="str">
        <f>Synthèse!B12</f>
        <v>1.4</v>
      </c>
      <c r="C7" s="3" t="str">
        <f>Synthèse!C12</f>
        <v>Pour chaque image utilisée comme CAPTCHA ou comme image-test, ayant une alternative textuelle, cette alternative permet-elle d’identifier la nature et la fonction de l’image ?</v>
      </c>
      <c r="D7" s="12" t="s">
        <v>31</v>
      </c>
      <c r="E7" s="3"/>
      <c r="F7" s="3"/>
    </row>
    <row r="8" spans="1:1016" ht="42.75">
      <c r="A8" s="123"/>
      <c r="B8" s="12" t="str">
        <f>Synthèse!B13</f>
        <v>1.5</v>
      </c>
      <c r="C8" s="3" t="str">
        <f>Synthèse!C13</f>
        <v>Pour chaque image utilisée comme CAPTCHA, une solution d’accès alternatif au contenu ou à la fonction du CAPTCHA est-elle présente ?</v>
      </c>
      <c r="D8" s="12" t="s">
        <v>31</v>
      </c>
      <c r="E8" s="26"/>
      <c r="F8" s="3"/>
    </row>
    <row r="9" spans="1:1016" ht="28.5">
      <c r="A9" s="123"/>
      <c r="B9" s="12" t="str">
        <f>Synthèse!B14</f>
        <v>1.6</v>
      </c>
      <c r="C9" s="3" t="str">
        <f>Synthèse!C14</f>
        <v>Chaque image porteuse d’information a-t-elle, si nécessaire, une description détaillée ?</v>
      </c>
      <c r="D9" s="12" t="s">
        <v>31</v>
      </c>
      <c r="E9" s="3"/>
      <c r="F9" s="3"/>
    </row>
    <row r="10" spans="1:1016" ht="42.75">
      <c r="A10" s="123"/>
      <c r="B10" s="12" t="str">
        <f>Synthèse!B15</f>
        <v>1.7</v>
      </c>
      <c r="C10" s="3" t="str">
        <f>Synthèse!C15</f>
        <v>Pour chaque image porteuse d’information ayant une description détaillée, cette description est-elle pertinente ?</v>
      </c>
      <c r="D10" s="12" t="s">
        <v>31</v>
      </c>
      <c r="E10" s="3"/>
      <c r="F10" s="3"/>
    </row>
    <row r="11" spans="1:1016" ht="71.25">
      <c r="A11" s="123"/>
      <c r="B11" s="12" t="str">
        <f>Synthèse!B16</f>
        <v>1.8</v>
      </c>
      <c r="C11" s="3" t="str">
        <f>Synthèse!C16</f>
        <v>Chaque image texte porteuse d’information, en l’absence d’un mécanisme de remplacement, doit si possible être remplacée par du texte stylé. Cette règle est-elle respectée (hors cas particuliers) ?</v>
      </c>
      <c r="D11" s="12" t="s">
        <v>31</v>
      </c>
      <c r="E11" s="3"/>
      <c r="F11" s="3"/>
    </row>
    <row r="12" spans="1:1016" ht="28.5">
      <c r="A12" s="137"/>
      <c r="B12" s="12" t="str">
        <f>Synthèse!B17</f>
        <v>1.9</v>
      </c>
      <c r="C12" s="3" t="str">
        <f>Synthèse!C17</f>
        <v>Chaque légende d’image est-elle, si nécessaire, correctement reliée à l’image correspondante ?</v>
      </c>
      <c r="D12" s="12" t="s">
        <v>31</v>
      </c>
      <c r="E12" s="3"/>
      <c r="F12" s="3"/>
    </row>
    <row r="13" spans="1:1016" ht="17.100000000000001" customHeight="1">
      <c r="A13" s="135" t="str">
        <f>Synthèse!A19</f>
        <v>Cadres</v>
      </c>
      <c r="B13" s="41" t="str">
        <f>Synthèse!B19</f>
        <v>2.1</v>
      </c>
      <c r="C13" s="40" t="str">
        <f>Synthèse!C19</f>
        <v>Chaque cadre a-t-il un titre de cadre ?</v>
      </c>
      <c r="D13" s="41" t="s">
        <v>31</v>
      </c>
      <c r="E13" s="42"/>
      <c r="F13" s="40"/>
    </row>
    <row r="14" spans="1:1016" ht="33.6" customHeight="1">
      <c r="A14" s="135"/>
      <c r="B14" s="41" t="str">
        <f>Synthèse!B20</f>
        <v>2.2</v>
      </c>
      <c r="C14" s="40" t="str">
        <f>Synthèse!C20</f>
        <v>Pour chaque cadre ayant un titre de cadre, ce titre de cadre est-il pertinent ?</v>
      </c>
      <c r="D14" s="41" t="s">
        <v>31</v>
      </c>
      <c r="E14" s="40"/>
      <c r="F14" s="40"/>
    </row>
    <row r="15" spans="1:1016" ht="45" customHeight="1">
      <c r="A15" s="135" t="str">
        <f>Synthèse!A22</f>
        <v>Couleurs</v>
      </c>
      <c r="B15" s="12" t="str">
        <f>Synthèse!B22</f>
        <v>3.1</v>
      </c>
      <c r="C15" s="3" t="str">
        <f>Synthèse!C22</f>
        <v>Dans chaque page web, l’information ne doit pas être donnée uniquement par la couleur. Cette règle est-elle respectée ?</v>
      </c>
      <c r="D15" s="12" t="s">
        <v>29</v>
      </c>
      <c r="E15" s="3"/>
      <c r="F15" s="3"/>
    </row>
    <row r="16" spans="1:1016" ht="57">
      <c r="A16" s="135"/>
      <c r="B16" s="12" t="str">
        <f>Synthèse!B23</f>
        <v>3.2</v>
      </c>
      <c r="C16" s="3" t="str">
        <f>Synthèse!C23</f>
        <v>Dans chaque page web, le contraste entre la couleur du texte et la couleur de son arrière-plan est-il suffisamment élevé (hors cas particuliers) ?</v>
      </c>
      <c r="D16" s="12" t="s">
        <v>30</v>
      </c>
      <c r="E16" s="7" t="s">
        <v>370</v>
      </c>
      <c r="F16" s="7"/>
    </row>
    <row r="17" spans="1:6" ht="71.25">
      <c r="A17" s="135"/>
      <c r="B17" s="12" t="str">
        <f>Synthèse!B24</f>
        <v>3.3</v>
      </c>
      <c r="C17" s="3" t="str">
        <f>Synthèse!C24</f>
        <v>Dans chaque page web, les couleurs utilisées dans les composants d’interface ou les éléments graphiques porteurs d’informations sont-elles suffisamment contrastées (hors cas particuliers) ?</v>
      </c>
      <c r="D17" s="12" t="s">
        <v>30</v>
      </c>
      <c r="E17" s="7" t="s">
        <v>302</v>
      </c>
      <c r="F17" s="7"/>
    </row>
    <row r="18" spans="1:6" ht="42.75">
      <c r="A18" s="135" t="str">
        <f>Synthèse!A26</f>
        <v>Multimédia</v>
      </c>
      <c r="B18" s="41" t="str">
        <f>Synthèse!B26</f>
        <v>4.1</v>
      </c>
      <c r="C18" s="40" t="str">
        <f>Synthèse!C26</f>
        <v>Chaque média temporel pré-enregistré a-t-il, si nécessaire, une transcription textuelle ou une audiodescription (hors cas particuliers) ?</v>
      </c>
      <c r="D18" s="41" t="s">
        <v>31</v>
      </c>
      <c r="E18" s="40"/>
      <c r="F18" s="40"/>
    </row>
    <row r="19" spans="1:6" ht="57">
      <c r="A19" s="135"/>
      <c r="B19" s="41" t="str">
        <f>Synthèse!B27</f>
        <v>4.2</v>
      </c>
      <c r="C19" s="40" t="str">
        <f>Synthèse!C27</f>
        <v>Pour chaque média temporel pré-enregistré ayant une transcription textuelle ou une audiodescription synchronisée, celles-ci sont-elles pertinentes (hors cas particuliers) ?</v>
      </c>
      <c r="D19" s="41" t="s">
        <v>31</v>
      </c>
      <c r="E19" s="40"/>
      <c r="F19" s="40"/>
    </row>
    <row r="20" spans="1:6" ht="42.75">
      <c r="A20" s="135"/>
      <c r="B20" s="41" t="str">
        <f>Synthèse!B28</f>
        <v>4.3</v>
      </c>
      <c r="C20" s="40" t="str">
        <f>Synthèse!C28</f>
        <v>Chaque média temporel synchronisé pré-enregistré a-t-il, si nécessaire, des sous-titres synchronisés (hors cas particuliers) ?</v>
      </c>
      <c r="D20" s="41" t="s">
        <v>31</v>
      </c>
      <c r="E20" s="40"/>
      <c r="F20" s="40"/>
    </row>
    <row r="21" spans="1:6" ht="42.75">
      <c r="A21" s="135"/>
      <c r="B21" s="41" t="str">
        <f>Synthèse!B29</f>
        <v>4.4</v>
      </c>
      <c r="C21" s="40" t="str">
        <f>Synthèse!C29</f>
        <v>Pour chaque média temporel synchronisé pré-enregistré ayant des sous-titres synchronisés, ces sous-titres sont-ils pertinents ?</v>
      </c>
      <c r="D21" s="41" t="s">
        <v>31</v>
      </c>
      <c r="E21" s="40"/>
      <c r="F21" s="40"/>
    </row>
    <row r="22" spans="1:6" ht="42.75">
      <c r="A22" s="135"/>
      <c r="B22" s="41" t="str">
        <f>Synthèse!B30</f>
        <v>4.5</v>
      </c>
      <c r="C22" s="40" t="str">
        <f>Synthèse!C30</f>
        <v>Chaque média temporel pré-enregistré a-t-il, si nécessaire, une audiodescription synchronisée (hors cas particuliers) ?</v>
      </c>
      <c r="D22" s="41" t="s">
        <v>31</v>
      </c>
      <c r="E22" s="40"/>
      <c r="F22" s="40"/>
    </row>
    <row r="23" spans="1:6" ht="42.75">
      <c r="A23" s="135"/>
      <c r="B23" s="41" t="str">
        <f>Synthèse!B31</f>
        <v>4.6</v>
      </c>
      <c r="C23" s="40" t="str">
        <f>Synthèse!C31</f>
        <v>Pour chaque média temporel pré-enregistré ayant une audiodescription synchronisée, celle-ci est-elle pertinente ?</v>
      </c>
      <c r="D23" s="41" t="s">
        <v>31</v>
      </c>
      <c r="E23" s="40"/>
      <c r="F23" s="40"/>
    </row>
    <row r="24" spans="1:6" ht="28.5">
      <c r="A24" s="135"/>
      <c r="B24" s="41" t="str">
        <f>Synthèse!B32</f>
        <v>4.7</v>
      </c>
      <c r="C24" s="40" t="str">
        <f>Synthèse!C32</f>
        <v>Chaque média temporel est-il clairement identifiable (hors cas particuliers) ?</v>
      </c>
      <c r="D24" s="41" t="s">
        <v>31</v>
      </c>
      <c r="E24" s="40"/>
      <c r="F24" s="40"/>
    </row>
    <row r="25" spans="1:6" ht="42.75">
      <c r="A25" s="135"/>
      <c r="B25" s="41" t="str">
        <f>Synthèse!B33</f>
        <v>4.8</v>
      </c>
      <c r="C25" s="40" t="str">
        <f>Synthèse!C33</f>
        <v>Chaque média non temporel a-t-il, si nécessaire, une alternative (hors cas particuliers) ?</v>
      </c>
      <c r="D25" s="41" t="s">
        <v>31</v>
      </c>
      <c r="E25" s="40"/>
      <c r="F25" s="40"/>
    </row>
    <row r="26" spans="1:6" ht="28.5">
      <c r="A26" s="135"/>
      <c r="B26" s="41" t="str">
        <f>Synthèse!B34</f>
        <v>4.9</v>
      </c>
      <c r="C26" s="40" t="str">
        <f>Synthèse!C34</f>
        <v>Pour chaque média non temporel ayant une alternative, cette alternative est-elle pertinente ?</v>
      </c>
      <c r="D26" s="41" t="s">
        <v>31</v>
      </c>
      <c r="E26" s="40"/>
      <c r="F26" s="40"/>
    </row>
    <row r="27" spans="1:6" ht="28.5">
      <c r="A27" s="135"/>
      <c r="B27" s="41" t="str">
        <f>Synthèse!B35</f>
        <v>4.10</v>
      </c>
      <c r="C27" s="40" t="str">
        <f>Synthèse!C35</f>
        <v>Chaque son déclenché automatiquement est-il contrôlable par l’utilisateur ?</v>
      </c>
      <c r="D27" s="41" t="s">
        <v>31</v>
      </c>
      <c r="E27" s="40"/>
      <c r="F27" s="40"/>
    </row>
    <row r="28" spans="1:6" ht="42.75">
      <c r="A28" s="135"/>
      <c r="B28" s="41" t="str">
        <f>Synthèse!B36</f>
        <v>4.11</v>
      </c>
      <c r="C28" s="40" t="str">
        <f>Synthèse!C36</f>
        <v>La consultation de chaque média temporel est-elle, si nécessaire, contrôlable par le clavier et tout dispositif de pointage ?</v>
      </c>
      <c r="D28" s="41" t="s">
        <v>31</v>
      </c>
      <c r="E28" s="40"/>
      <c r="F28" s="40"/>
    </row>
    <row r="29" spans="1:6" ht="42.75">
      <c r="A29" s="135"/>
      <c r="B29" s="41" t="str">
        <f>Synthèse!B37</f>
        <v>4.12</v>
      </c>
      <c r="C29" s="40" t="str">
        <f>Synthèse!C37</f>
        <v>La consultation de chaque média non temporel est-elle contrôlable par le clavier et tout dispositif de pointage ?</v>
      </c>
      <c r="D29" s="41" t="s">
        <v>31</v>
      </c>
      <c r="E29" s="40"/>
      <c r="F29" s="40"/>
    </row>
    <row r="30" spans="1:6" ht="42.75">
      <c r="A30" s="135"/>
      <c r="B30" s="41" t="str">
        <f>Synthèse!B38</f>
        <v>4.13</v>
      </c>
      <c r="C30" s="40" t="str">
        <f>Synthèse!C38</f>
        <v>Chaque média temporel et non temporel est-il compatible avec les technologies d’assistance (hors cas particuliers) ?</v>
      </c>
      <c r="D30" s="41" t="s">
        <v>31</v>
      </c>
      <c r="E30" s="40"/>
      <c r="F30" s="40"/>
    </row>
    <row r="31" spans="1:6" ht="28.5">
      <c r="A31" s="135" t="str">
        <f>Synthèse!A40</f>
        <v>Tableaux</v>
      </c>
      <c r="B31" s="12" t="str">
        <f>Synthèse!B40</f>
        <v>5.1</v>
      </c>
      <c r="C31" s="3" t="str">
        <f>Synthèse!C40</f>
        <v>Chaque tableau de données complexe a-t-il un résumé ?</v>
      </c>
      <c r="D31" s="12" t="s">
        <v>31</v>
      </c>
      <c r="E31" s="3"/>
      <c r="F31" s="3"/>
    </row>
    <row r="32" spans="1:6" ht="28.5">
      <c r="A32" s="135"/>
      <c r="B32" s="12" t="str">
        <f>Synthèse!B41</f>
        <v>5.2</v>
      </c>
      <c r="C32" s="3" t="str">
        <f>Synthèse!C41</f>
        <v>Pour chaque tableau de données complexe ayant un résumé, celui-ci est-il pertinent ?</v>
      </c>
      <c r="D32" s="12" t="s">
        <v>31</v>
      </c>
      <c r="E32" s="3"/>
      <c r="F32" s="3"/>
    </row>
    <row r="33" spans="1:6" ht="42.75">
      <c r="A33" s="135"/>
      <c r="B33" s="12" t="str">
        <f>Synthèse!B42</f>
        <v>5.3</v>
      </c>
      <c r="C33" s="3" t="str">
        <f>Synthèse!C42</f>
        <v>Pour chaque tableau de mise en forme, le contenu linéarisé reste-t-il compréhensible (hors cas particuliers) ?</v>
      </c>
      <c r="D33" s="12" t="s">
        <v>31</v>
      </c>
      <c r="E33" s="3"/>
      <c r="F33" s="3"/>
    </row>
    <row r="34" spans="1:6" ht="42.75">
      <c r="A34" s="135"/>
      <c r="B34" s="12" t="str">
        <f>Synthèse!B43</f>
        <v>5.4</v>
      </c>
      <c r="C34" s="3" t="str">
        <f>Synthèse!C43</f>
        <v>Pour chaque tableau de données ayant un titre, le titre est-il correctement associé au tableau de données ?</v>
      </c>
      <c r="D34" s="12" t="s">
        <v>31</v>
      </c>
      <c r="E34" s="3"/>
      <c r="F34" s="3"/>
    </row>
    <row r="35" spans="1:6" ht="28.5">
      <c r="A35" s="135"/>
      <c r="B35" s="12" t="str">
        <f>Synthèse!B44</f>
        <v>5.5</v>
      </c>
      <c r="C35" s="3" t="str">
        <f>Synthèse!C44</f>
        <v>Pour chaque tableau de données ayant un titre, celui-ci est-il pertinent ?</v>
      </c>
      <c r="D35" s="12" t="s">
        <v>31</v>
      </c>
      <c r="E35" s="7"/>
      <c r="F35" s="7"/>
    </row>
    <row r="36" spans="1:6" ht="42.75">
      <c r="A36" s="135"/>
      <c r="B36" s="12" t="str">
        <f>Synthèse!B45</f>
        <v>5.6</v>
      </c>
      <c r="C36" s="3" t="str">
        <f>Synthèse!C45</f>
        <v>Pour chaque tableau de données, chaque en-tête de colonnes et chaque en-tête de lignes sont-ils correctement déclarés ?</v>
      </c>
      <c r="D36" s="12" t="s">
        <v>31</v>
      </c>
      <c r="E36" s="7"/>
      <c r="F36" s="7"/>
    </row>
    <row r="37" spans="1:6" ht="57">
      <c r="A37" s="135"/>
      <c r="B37" s="12" t="str">
        <f>Synthèse!B46</f>
        <v>5.7</v>
      </c>
      <c r="C37" s="3" t="str">
        <f>Synthèse!C46</f>
        <v>Pour chaque tableau de données, la technique appropriée permettant d’associer chaque cellule avec ses en-têtes est-elle utilisée (hors cas particuliers) ?</v>
      </c>
      <c r="D37" s="12" t="s">
        <v>31</v>
      </c>
      <c r="E37" s="7"/>
      <c r="F37" s="7"/>
    </row>
    <row r="38" spans="1:6" ht="42.75">
      <c r="A38" s="135"/>
      <c r="B38" s="12" t="str">
        <f>Synthèse!B47</f>
        <v>5.8</v>
      </c>
      <c r="C38" s="3" t="str">
        <f>Synthèse!C47</f>
        <v>Chaque tableau de mise en forme ne doit pas utiliser d’éléments propres aux tableaux de données. Cette règle est-elle respectée ?</v>
      </c>
      <c r="D38" s="12" t="s">
        <v>31</v>
      </c>
      <c r="E38" s="7"/>
      <c r="F38" s="7"/>
    </row>
    <row r="39" spans="1:6" ht="28.5">
      <c r="A39" s="135" t="str">
        <f>Synthèse!A49</f>
        <v>Liens</v>
      </c>
      <c r="B39" s="41" t="str">
        <f>Synthèse!B49</f>
        <v>6.1</v>
      </c>
      <c r="C39" s="40" t="str">
        <f>Synthèse!C49</f>
        <v>Chaque lien est-il explicite (hors cas particuliers) ?</v>
      </c>
      <c r="D39" s="41" t="s">
        <v>29</v>
      </c>
      <c r="E39" s="40"/>
      <c r="F39" s="40"/>
    </row>
    <row r="40" spans="1:6" ht="28.5">
      <c r="A40" s="135"/>
      <c r="B40" s="41" t="str">
        <f>Synthèse!B50</f>
        <v>6.2</v>
      </c>
      <c r="C40" s="40" t="str">
        <f>Synthèse!C50</f>
        <v>Dans chaque page web, chaque lien, à l’exception des ancres, a-t-il un intitulé ?</v>
      </c>
      <c r="D40" s="41" t="s">
        <v>29</v>
      </c>
      <c r="E40" s="40"/>
      <c r="F40" s="40"/>
    </row>
    <row r="41" spans="1:6" ht="28.5">
      <c r="A41" s="135" t="str">
        <f>Synthèse!A52</f>
        <v>Scripts</v>
      </c>
      <c r="B41" s="12" t="str">
        <f>Synthèse!B52</f>
        <v>7.1</v>
      </c>
      <c r="C41" s="3" t="str">
        <f>Synthèse!C52</f>
        <v>Chaque script est-il, si nécessaire, compatible avec les technologies d’assistance ?</v>
      </c>
      <c r="D41" s="12" t="s">
        <v>31</v>
      </c>
      <c r="E41" s="7"/>
      <c r="F41" s="7"/>
    </row>
    <row r="42" spans="1:6" ht="28.5">
      <c r="A42" s="135"/>
      <c r="B42" s="12" t="str">
        <f>Synthèse!B53</f>
        <v>7.2</v>
      </c>
      <c r="C42" s="3" t="str">
        <f>Synthèse!C53</f>
        <v>Pour chaque script ayant une alternative, cette alternative est-elle pertinente ?</v>
      </c>
      <c r="D42" s="12" t="s">
        <v>31</v>
      </c>
      <c r="E42" s="7"/>
      <c r="F42" s="7"/>
    </row>
    <row r="43" spans="1:6" ht="42.75">
      <c r="A43" s="135"/>
      <c r="B43" s="12" t="str">
        <f>Synthèse!B54</f>
        <v>7.3</v>
      </c>
      <c r="C43" s="3" t="str">
        <f>Synthèse!C54</f>
        <v>Chaque script est-il contrôlable par le clavier et par tout dispositif de pointage (hors cas particuliers) ?</v>
      </c>
      <c r="D43" s="12" t="s">
        <v>31</v>
      </c>
      <c r="E43" s="7"/>
      <c r="F43" s="7"/>
    </row>
    <row r="44" spans="1:6" ht="42.75">
      <c r="A44" s="135"/>
      <c r="B44" s="12" t="str">
        <f>Synthèse!B55</f>
        <v>7.4</v>
      </c>
      <c r="C44" s="3" t="str">
        <f>Synthèse!C55</f>
        <v>Pour chaque script qui initie un changement de contexte, l’utilisateur est-il averti ou en a-t-il le contrôle ?</v>
      </c>
      <c r="D44" s="12" t="s">
        <v>31</v>
      </c>
      <c r="E44" s="7"/>
      <c r="F44" s="7"/>
    </row>
    <row r="45" spans="1:6" ht="42.75">
      <c r="A45" s="135"/>
      <c r="B45" s="12" t="str">
        <f>Synthèse!B56</f>
        <v>7.5</v>
      </c>
      <c r="C45" s="3" t="str">
        <f>Synthèse!C56</f>
        <v>Dans chaque page web, les messages de statut sont-ils correctement restitués par les technologies d’assistance ?</v>
      </c>
      <c r="D45" s="12" t="s">
        <v>31</v>
      </c>
      <c r="E45" s="7"/>
      <c r="F45" s="7"/>
    </row>
    <row r="46" spans="1:6" ht="30" customHeight="1">
      <c r="A46" s="135" t="str">
        <f>Synthèse!A58</f>
        <v>Éléments obligatoires</v>
      </c>
      <c r="B46" s="41" t="str">
        <f>Synthèse!B58</f>
        <v>8.1</v>
      </c>
      <c r="C46" s="40" t="str">
        <f>Synthèse!C58</f>
        <v>Chaque page web est-elle définie par un type de document ?</v>
      </c>
      <c r="D46" s="41" t="s">
        <v>31</v>
      </c>
      <c r="E46" s="40"/>
      <c r="F46" s="40"/>
    </row>
    <row r="47" spans="1:6" ht="42.75">
      <c r="A47" s="135"/>
      <c r="B47" s="41" t="str">
        <f>Synthèse!B59</f>
        <v>8.2</v>
      </c>
      <c r="C47" s="40" t="str">
        <f>Synthèse!C59</f>
        <v>Pour chaque page web, le code source généré est-il valide selon le type de document spécifié (hors cas particuliers) ?</v>
      </c>
      <c r="D47" s="41" t="s">
        <v>31</v>
      </c>
      <c r="E47" s="40"/>
      <c r="F47" s="40"/>
    </row>
    <row r="48" spans="1:6" ht="28.5">
      <c r="A48" s="135"/>
      <c r="B48" s="41" t="str">
        <f>Synthèse!B60</f>
        <v>8.3</v>
      </c>
      <c r="C48" s="40" t="str">
        <f>Synthèse!C60</f>
        <v>Dans chaque page web, la langue par défaut est-elle présente ?</v>
      </c>
      <c r="D48" s="41" t="s">
        <v>31</v>
      </c>
      <c r="E48" s="40"/>
      <c r="F48" s="40"/>
    </row>
    <row r="49" spans="1:6" ht="28.5">
      <c r="A49" s="135"/>
      <c r="B49" s="41" t="str">
        <f>Synthèse!B61</f>
        <v>8.4</v>
      </c>
      <c r="C49" s="40" t="str">
        <f>Synthèse!C61</f>
        <v>Pour chaque page web ayant une langue par défaut, le code de langue est-il pertinent ?</v>
      </c>
      <c r="D49" s="41" t="s">
        <v>31</v>
      </c>
      <c r="E49" s="40"/>
      <c r="F49" s="40"/>
    </row>
    <row r="50" spans="1:6" ht="15">
      <c r="A50" s="135"/>
      <c r="B50" s="41" t="str">
        <f>Synthèse!B62</f>
        <v>8.5</v>
      </c>
      <c r="C50" s="40" t="str">
        <f>Synthèse!C62</f>
        <v>Chaque page web a-t-elle un titre de page ?</v>
      </c>
      <c r="D50" s="41" t="s">
        <v>31</v>
      </c>
      <c r="E50" s="40"/>
      <c r="F50" s="40"/>
    </row>
    <row r="51" spans="1:6" ht="114">
      <c r="A51" s="135"/>
      <c r="B51" s="41" t="str">
        <f>Synthèse!B63</f>
        <v>8.6</v>
      </c>
      <c r="C51" s="40" t="str">
        <f>Synthèse!C63</f>
        <v>Pour chaque page web ayant un titre de page, ce titre est-il pertinent ?</v>
      </c>
      <c r="D51" s="41" t="s">
        <v>29</v>
      </c>
      <c r="E51" s="40" t="s">
        <v>371</v>
      </c>
      <c r="F51" s="40"/>
    </row>
    <row r="52" spans="1:6" ht="42.75">
      <c r="A52" s="135"/>
      <c r="B52" s="41" t="str">
        <f>Synthèse!B64</f>
        <v>8.7</v>
      </c>
      <c r="C52" s="40" t="str">
        <f>Synthèse!C64</f>
        <v>Dans chaque page web, chaque changement de langue est-il indiqué dans le code source (hors cas particuliers) ?</v>
      </c>
      <c r="D52" s="41" t="s">
        <v>31</v>
      </c>
      <c r="E52" s="40"/>
      <c r="F52" s="40"/>
    </row>
    <row r="53" spans="1:6" ht="42.75">
      <c r="A53" s="135"/>
      <c r="B53" s="41" t="str">
        <f>Synthèse!B65</f>
        <v>8.8</v>
      </c>
      <c r="C53" s="40" t="str">
        <f>Synthèse!C65</f>
        <v>Dans chaque page web, le code de langue de chaque changement de langue est-il valide et pertinent ?</v>
      </c>
      <c r="D53" s="41" t="s">
        <v>31</v>
      </c>
      <c r="E53" s="40"/>
      <c r="F53" s="40"/>
    </row>
    <row r="54" spans="1:6" ht="75">
      <c r="A54" s="135"/>
      <c r="B54" s="41" t="str">
        <f>Synthèse!B66</f>
        <v>8.9</v>
      </c>
      <c r="C54" s="40" t="str">
        <f>Synthèse!C66</f>
        <v>Dans chaque page web, les balises ne doivent pas être utilisées uniquement à des fins de présentation. Cette règle est-elle respectée ?</v>
      </c>
      <c r="D54" s="41" t="s">
        <v>29</v>
      </c>
      <c r="E54" s="40" t="s">
        <v>372</v>
      </c>
      <c r="F54" s="95" t="s">
        <v>373</v>
      </c>
    </row>
    <row r="55" spans="1:6" ht="28.5">
      <c r="A55" s="135"/>
      <c r="B55" s="41" t="str">
        <f>Synthèse!B67</f>
        <v>8.10</v>
      </c>
      <c r="C55" s="40" t="str">
        <f>Synthèse!C67</f>
        <v>Dans chaque page web, les changements du sens de lecture sont-ils signalés ?</v>
      </c>
      <c r="D55" s="41" t="s">
        <v>31</v>
      </c>
      <c r="E55" s="40"/>
      <c r="F55" s="40"/>
    </row>
    <row r="56" spans="1:6" ht="28.5">
      <c r="A56" s="135" t="str">
        <f>Synthèse!A69</f>
        <v>Structure</v>
      </c>
      <c r="B56" s="69" t="str">
        <f>Synthèse!B69</f>
        <v>9.1</v>
      </c>
      <c r="C56" s="44" t="str">
        <f>Synthèse!C69</f>
        <v>Dans chaque page web, l’information est-elle structurée par l’utilisation appropriée de titres ?</v>
      </c>
      <c r="D56" s="69" t="s">
        <v>29</v>
      </c>
      <c r="E56" s="44"/>
      <c r="F56" s="44"/>
    </row>
    <row r="57" spans="1:6" ht="57">
      <c r="A57" s="135"/>
      <c r="B57" s="69" t="str">
        <f>Synthèse!B70</f>
        <v>9.2</v>
      </c>
      <c r="C57" s="44" t="str">
        <f>Synthèse!C70</f>
        <v>Dans chaque page web, la structure du document est-elle cohérente (hors cas particuliers) ?</v>
      </c>
      <c r="D57" s="69" t="s">
        <v>31</v>
      </c>
      <c r="E57" s="44" t="s">
        <v>374</v>
      </c>
      <c r="F57" s="44"/>
    </row>
    <row r="58" spans="1:6" ht="28.5">
      <c r="A58" s="135"/>
      <c r="B58" s="69" t="str">
        <f>Synthèse!B71</f>
        <v>9.3</v>
      </c>
      <c r="C58" s="44" t="str">
        <f>Synthèse!C71</f>
        <v>Dans chaque page web, chaque liste est-elle correctement structurée ?</v>
      </c>
      <c r="D58" s="69" t="s">
        <v>29</v>
      </c>
      <c r="E58" s="44"/>
      <c r="F58" s="44"/>
    </row>
    <row r="59" spans="1:6" ht="28.5">
      <c r="A59" s="135"/>
      <c r="B59" s="69" t="str">
        <f>Synthèse!B72</f>
        <v>9.4</v>
      </c>
      <c r="C59" s="44" t="str">
        <f>Synthèse!C72</f>
        <v>Dans chaque page web, chaque citation est-elle correctement indiquée ?</v>
      </c>
      <c r="D59" s="69" t="s">
        <v>31</v>
      </c>
      <c r="E59" s="44"/>
      <c r="F59" s="44"/>
    </row>
    <row r="60" spans="1:6" ht="42.75">
      <c r="A60" s="135" t="str">
        <f>Synthèse!A74</f>
        <v>Présentation</v>
      </c>
      <c r="B60" s="41" t="str">
        <f>Synthèse!B74</f>
        <v>10.1</v>
      </c>
      <c r="C60" s="40" t="str">
        <f>Synthèse!C74</f>
        <v>Dans le site web, des feuilles de styles sont-elles utilisées pour contrôler la présentation de l’information ?</v>
      </c>
      <c r="D60" s="41" t="s">
        <v>29</v>
      </c>
      <c r="E60" s="40"/>
      <c r="F60" s="40"/>
    </row>
    <row r="61" spans="1:6" ht="42.75">
      <c r="A61" s="135"/>
      <c r="B61" s="41" t="str">
        <f>Synthèse!B75</f>
        <v>10.2</v>
      </c>
      <c r="C61" s="40" t="str">
        <f>Synthèse!C75</f>
        <v>Dans chaque page web, le contenu visible reste-t-il présent lorsque les feuilles de styles sont désactivées ?</v>
      </c>
      <c r="D61" s="41" t="s">
        <v>29</v>
      </c>
      <c r="E61" s="40"/>
      <c r="F61" s="40"/>
    </row>
    <row r="62" spans="1:6" ht="42.75">
      <c r="A62" s="135"/>
      <c r="B62" s="41" t="str">
        <f>Synthèse!B76</f>
        <v>10.3</v>
      </c>
      <c r="C62" s="40" t="str">
        <f>Synthèse!C76</f>
        <v>Dans chaque page web, l’information reste-t-elle compréhensible lorsque les feuilles de styles sont désactivées ?</v>
      </c>
      <c r="D62" s="41" t="s">
        <v>29</v>
      </c>
      <c r="E62" s="40"/>
      <c r="F62" s="40"/>
    </row>
    <row r="63" spans="1:6" ht="57">
      <c r="A63" s="135"/>
      <c r="B63" s="41" t="str">
        <f>Synthèse!B77</f>
        <v>10.4</v>
      </c>
      <c r="C63" s="40" t="str">
        <f>Synthèse!C77</f>
        <v>Dans chaque page web, le texte reste-t-il lisible lorsque la taille des caractères est augmentée jusqu’à 200%, au moins (hors cas particuliers) ?</v>
      </c>
      <c r="D63" s="41" t="s">
        <v>29</v>
      </c>
      <c r="E63" s="40"/>
      <c r="F63" s="40"/>
    </row>
    <row r="64" spans="1:6" ht="42.75">
      <c r="A64" s="135"/>
      <c r="B64" s="41" t="str">
        <f>Synthèse!B78</f>
        <v>10.5</v>
      </c>
      <c r="C64" s="40" t="str">
        <f>Synthèse!C78</f>
        <v>Dans chaque page web, les déclarations CSS de couleurs de fond d’élément et de police sont-elles correctement utilisées ?</v>
      </c>
      <c r="D64" s="41" t="s">
        <v>29</v>
      </c>
      <c r="E64" s="40"/>
      <c r="F64" s="40"/>
    </row>
    <row r="65" spans="1:6" ht="42.75">
      <c r="A65" s="135"/>
      <c r="B65" s="41" t="str">
        <f>Synthèse!B79</f>
        <v>10.6</v>
      </c>
      <c r="C65" s="40" t="str">
        <f>Synthèse!C79</f>
        <v>Dans chaque page web, chaque lien dont la nature n’est pas évidente est-il visible par rapport au texte environnant ?</v>
      </c>
      <c r="D65" s="41" t="s">
        <v>31</v>
      </c>
      <c r="E65" s="40"/>
      <c r="F65" s="40"/>
    </row>
    <row r="66" spans="1:6" ht="85.5">
      <c r="A66" s="135"/>
      <c r="B66" s="41" t="str">
        <f>Synthèse!B80</f>
        <v>10.7</v>
      </c>
      <c r="C66" s="40" t="str">
        <f>Synthèse!C80</f>
        <v>Dans chaque page web, pour chaque élément recevant le focus, la prise de focus est-elle visible ?</v>
      </c>
      <c r="D66" s="41" t="s">
        <v>30</v>
      </c>
      <c r="E66" s="40" t="s">
        <v>375</v>
      </c>
      <c r="F66" s="40"/>
    </row>
    <row r="67" spans="1:6" ht="42.75">
      <c r="A67" s="135"/>
      <c r="B67" s="41" t="str">
        <f>Synthèse!B81</f>
        <v>10.8</v>
      </c>
      <c r="C67" s="40" t="str">
        <f>Synthèse!C81</f>
        <v>Pour chaque page web, les contenus cachés ont-ils vocation à être ignorés par les technologies d’assistance ?</v>
      </c>
      <c r="D67" s="41" t="s">
        <v>29</v>
      </c>
      <c r="E67" s="40"/>
      <c r="F67" s="40"/>
    </row>
    <row r="68" spans="1:6" ht="42.75">
      <c r="A68" s="135"/>
      <c r="B68" s="41" t="str">
        <f>Synthèse!B82</f>
        <v>10.9</v>
      </c>
      <c r="C68" s="40" t="str">
        <f>Synthèse!C82</f>
        <v>Dans chaque page web, l’information ne doit pas être donnée uniquement par la forme, taille ou position. Cette règle est-elle respectée ?</v>
      </c>
      <c r="D68" s="41" t="s">
        <v>29</v>
      </c>
      <c r="E68" s="40"/>
      <c r="F68" s="40"/>
    </row>
    <row r="69" spans="1:6" ht="57">
      <c r="A69" s="135"/>
      <c r="B69" s="41" t="str">
        <f>Synthèse!B83</f>
        <v>10.10</v>
      </c>
      <c r="C69" s="40" t="str">
        <f>Synthèse!C83</f>
        <v>Dans chaque page web, l’information ne doit pas être donnée par la forme, taille ou position uniquement. Cette règle est-elle implémentée de façon pertinente ?</v>
      </c>
      <c r="D69" s="41" t="s">
        <v>29</v>
      </c>
      <c r="E69" s="40"/>
      <c r="F69" s="40"/>
    </row>
    <row r="70" spans="1:6" ht="85.5">
      <c r="A70" s="135"/>
      <c r="B70" s="41" t="str">
        <f>Synthèse!B84</f>
        <v>10.11</v>
      </c>
      <c r="C70" s="40" t="str">
        <f>Synthèse!C84</f>
        <v>Pour chaque page web, les contenus peuvent-ils être présentés sans avoir recours à un défilement vertical pour une fenêtre ayant une hauteur de 256px ou à un défilement horizontal pour une fenêtre ayant une largeur de 320px (hors cas particuliers) ?</v>
      </c>
      <c r="D70" s="41" t="s">
        <v>29</v>
      </c>
      <c r="E70" s="40"/>
      <c r="F70" s="40"/>
    </row>
    <row r="71" spans="1:6" ht="57">
      <c r="A71" s="135"/>
      <c r="B71" s="41" t="str">
        <f>Synthèse!B85</f>
        <v>10.12</v>
      </c>
      <c r="C71" s="40" t="str">
        <f>Synthèse!C85</f>
        <v>Dans chaque page web, les propriétés d’espacement du texte peuvent-elles être redéfinies par l’utilisateur sans perte de contenu ou de fonctionnalité (hors cas particuliers) ?</v>
      </c>
      <c r="D71" s="41" t="s">
        <v>29</v>
      </c>
      <c r="E71" s="40"/>
      <c r="F71" s="40"/>
    </row>
    <row r="72" spans="1:6" ht="71.25">
      <c r="A72" s="135"/>
      <c r="B72" s="41" t="str">
        <f>Synthèse!B86</f>
        <v>10.13</v>
      </c>
      <c r="C72" s="40" t="str">
        <f>Synthèse!C86</f>
        <v>Dans chaque page web, les contenus additionnels apparaissant à la prise de focus ou au survol d’un composant d’interface sont-ils contrôlables par l’utilisateur (hors cas particuliers) ?</v>
      </c>
      <c r="D72" s="41" t="s">
        <v>31</v>
      </c>
      <c r="E72" s="40"/>
      <c r="F72" s="40"/>
    </row>
    <row r="73" spans="1:6" ht="57">
      <c r="A73" s="135"/>
      <c r="B73" s="41" t="str">
        <f>Synthèse!B87</f>
        <v>10.14</v>
      </c>
      <c r="C73" s="40" t="str">
        <f>Synthèse!C87</f>
        <v>Dans chaque page web, les contenus additionnels apparaissant via les styles CSS uniquement peuvent-ils être rendus visibles au clavier et par tout dispositif de pointage ?</v>
      </c>
      <c r="D73" s="41" t="s">
        <v>31</v>
      </c>
      <c r="E73" s="40"/>
      <c r="F73" s="40"/>
    </row>
    <row r="74" spans="1:6" ht="28.5">
      <c r="A74" s="135" t="str">
        <f>Synthèse!A89</f>
        <v>Formulaires</v>
      </c>
      <c r="B74" s="12" t="str">
        <f>Synthèse!B89</f>
        <v>11.1</v>
      </c>
      <c r="C74" s="3" t="str">
        <f>Synthèse!C89</f>
        <v>Chaque champ de formulaire a-t-il une étiquette ?</v>
      </c>
      <c r="D74" s="12" t="s">
        <v>29</v>
      </c>
      <c r="E74" s="3"/>
      <c r="F74" s="3"/>
    </row>
    <row r="75" spans="1:6" ht="356.25">
      <c r="A75" s="135"/>
      <c r="B75" s="12" t="str">
        <f>Synthèse!B90</f>
        <v>11.2</v>
      </c>
      <c r="C75" s="3" t="str">
        <f>Synthèse!C90</f>
        <v>Chaque étiquette associée à un champ de formulaire est-elle pertinente (hors cas particuliers) ?</v>
      </c>
      <c r="D75" s="12" t="s">
        <v>30</v>
      </c>
      <c r="E75" s="3" t="s">
        <v>376</v>
      </c>
      <c r="F75" s="3"/>
    </row>
    <row r="76" spans="1:6" ht="71.25">
      <c r="A76" s="135"/>
      <c r="B76" s="12" t="str">
        <f>Synthèse!B91</f>
        <v>11.3</v>
      </c>
      <c r="C76" s="3" t="str">
        <f>Synthèse!C91</f>
        <v>Dans chaque formulaire, chaque étiquette associée à un champ de formulaire ayant la même fonction et répété plusieurs fois dans une même page ou dans un ensemble de pages est-elle cohérente ?</v>
      </c>
      <c r="D76" s="12" t="s">
        <v>29</v>
      </c>
      <c r="E76" s="3"/>
      <c r="F76" s="3"/>
    </row>
    <row r="77" spans="1:6" ht="42.75">
      <c r="A77" s="135"/>
      <c r="B77" s="12" t="str">
        <f>Synthèse!B92</f>
        <v>11.4</v>
      </c>
      <c r="C77" s="3" t="str">
        <f>Synthèse!C92</f>
        <v>Dans chaque formulaire, chaque étiquette de champ et son champ associé sont-ils accolés (hors cas particuliers) ?</v>
      </c>
      <c r="D77" s="12" t="s">
        <v>29</v>
      </c>
      <c r="E77" s="3"/>
      <c r="F77" s="3"/>
    </row>
    <row r="78" spans="1:6" ht="28.5">
      <c r="A78" s="135"/>
      <c r="B78" s="12" t="str">
        <f>Synthèse!B93</f>
        <v>11.5</v>
      </c>
      <c r="C78" s="3" t="str">
        <f>Synthèse!C93</f>
        <v>Dans chaque formulaire, les champs de même nature sont-ils regroupés, si nécessaire ?</v>
      </c>
      <c r="D78" s="12" t="s">
        <v>29</v>
      </c>
      <c r="E78" s="3"/>
      <c r="F78" s="3"/>
    </row>
    <row r="79" spans="1:6" ht="28.5">
      <c r="A79" s="135"/>
      <c r="B79" s="12" t="str">
        <f>Synthèse!B94</f>
        <v>11.6</v>
      </c>
      <c r="C79" s="3" t="str">
        <f>Synthèse!C94</f>
        <v>Dans chaque formulaire, chaque regroupement de champs de formulaire a-t-il une légende ?</v>
      </c>
      <c r="D79" s="12" t="s">
        <v>29</v>
      </c>
      <c r="E79" s="7"/>
      <c r="F79" s="7"/>
    </row>
    <row r="80" spans="1:6" ht="360">
      <c r="A80" s="135"/>
      <c r="B80" s="12" t="str">
        <f>Synthèse!B95</f>
        <v>11.7</v>
      </c>
      <c r="C80" s="3" t="str">
        <f>Synthèse!C95</f>
        <v>Dans chaque formulaire, chaque légende associée à un regroupement de champs de même nature est-elle pertinente ?</v>
      </c>
      <c r="D80" s="12" t="s">
        <v>29</v>
      </c>
      <c r="E80" s="7" t="s">
        <v>377</v>
      </c>
      <c r="F80" s="7"/>
    </row>
    <row r="81" spans="1:6" ht="42.75">
      <c r="A81" s="135"/>
      <c r="B81" s="12" t="str">
        <f>Synthèse!B96</f>
        <v>11.8</v>
      </c>
      <c r="C81" s="3" t="str">
        <f>Synthèse!C96</f>
        <v>Dans chaque formulaire, les items de même nature d’une liste de choix sont-ils regroupées de manière pertinente ?</v>
      </c>
      <c r="D81" s="12" t="s">
        <v>31</v>
      </c>
      <c r="E81" s="7"/>
      <c r="F81" s="7"/>
    </row>
    <row r="82" spans="1:6" ht="99.75">
      <c r="A82" s="135"/>
      <c r="B82" s="12" t="str">
        <f>Synthèse!B97</f>
        <v>11.9</v>
      </c>
      <c r="C82" s="3" t="str">
        <f>Synthèse!C97</f>
        <v>Dans chaque formulaire, l’intitulé de chaque bouton est-il pertinent (hors cas particuliers) ?</v>
      </c>
      <c r="D82" s="12" t="s">
        <v>30</v>
      </c>
      <c r="E82" s="7" t="s">
        <v>378</v>
      </c>
      <c r="F82" s="7"/>
    </row>
    <row r="83" spans="1:6" ht="42.75">
      <c r="A83" s="135"/>
      <c r="B83" s="12" t="str">
        <f>Synthèse!B98</f>
        <v>11.10</v>
      </c>
      <c r="C83" s="3" t="str">
        <f>Synthèse!C98</f>
        <v>Dans chaque formulaire, le contrôle de saisie est-il utilisé de manière pertinente (hors cas particuliers) ?</v>
      </c>
      <c r="D83" s="12" t="s">
        <v>31</v>
      </c>
      <c r="E83" s="7"/>
      <c r="F83" s="7"/>
    </row>
    <row r="84" spans="1:6" ht="57">
      <c r="A84" s="135"/>
      <c r="B84" s="12" t="str">
        <f>Synthèse!B99</f>
        <v>11.11</v>
      </c>
      <c r="C84" s="3" t="str">
        <f>Synthèse!C99</f>
        <v>Dans chaque formulaire, le contrôle de saisie est-il accompagné, si nécessaire, de suggestions facilitant la correction des erreurs de saisie ?</v>
      </c>
      <c r="D84" s="12" t="s">
        <v>31</v>
      </c>
      <c r="E84" s="7"/>
      <c r="F84" s="7"/>
    </row>
    <row r="85" spans="1:6" ht="85.5">
      <c r="A85" s="135"/>
      <c r="B85" s="12" t="str">
        <f>Synthèse!B100</f>
        <v>11.12</v>
      </c>
      <c r="C85" s="3" t="str">
        <f>Synthèse!C100</f>
        <v>Pour chaque formulaire qui modifie ou supprime des données, ou qui transmet des réponses à un test ou à un examen, ou dont la validation a des conséquences financières ou juridiques, la saisie des données vérifie-t-elle une de ces conditions ?</v>
      </c>
      <c r="D85" s="12" t="s">
        <v>31</v>
      </c>
      <c r="E85" s="7"/>
      <c r="F85" s="7"/>
    </row>
    <row r="86" spans="1:6" ht="57">
      <c r="A86" s="135"/>
      <c r="B86" s="12" t="str">
        <f>Synthèse!B101</f>
        <v>11.13</v>
      </c>
      <c r="C86" s="3" t="str">
        <f>Synthèse!C101</f>
        <v>La finalité d’un champ de saisie peut-elle être déduite pour faciliter le remplissage automatique des champs avec les données de l’utilisateur ?</v>
      </c>
      <c r="D86" s="12" t="s">
        <v>31</v>
      </c>
      <c r="E86" s="7"/>
      <c r="F86" s="7"/>
    </row>
    <row r="87" spans="1:6" ht="42.75">
      <c r="A87" s="135" t="str">
        <f>Synthèse!A103</f>
        <v>Navigation</v>
      </c>
      <c r="B87" s="41" t="str">
        <f>Synthèse!B103</f>
        <v>12.1</v>
      </c>
      <c r="C87" s="40" t="str">
        <f>Synthèse!C103</f>
        <v>Chaque ensemble de pages dispose-t-il de deux systèmes de navigation différents, au moins (hors cas particuliers) ?</v>
      </c>
      <c r="D87" s="41" t="s">
        <v>31</v>
      </c>
      <c r="E87" s="40"/>
      <c r="F87" s="40"/>
    </row>
    <row r="88" spans="1:6" ht="42.75">
      <c r="A88" s="135"/>
      <c r="B88" s="41" t="str">
        <f>Synthèse!B104</f>
        <v>12.2</v>
      </c>
      <c r="C88" s="40" t="str">
        <f>Synthèse!C104</f>
        <v>Dans chaque ensemble de pages, le menu et les barres de navigation sont-ils toujours à la même place (hors cas particuliers) ?</v>
      </c>
      <c r="D88" s="41" t="s">
        <v>31</v>
      </c>
      <c r="E88" s="40"/>
      <c r="F88" s="40"/>
    </row>
    <row r="89" spans="1:6" ht="15">
      <c r="A89" s="135"/>
      <c r="B89" s="41" t="str">
        <f>Synthèse!B105</f>
        <v>12.3</v>
      </c>
      <c r="C89" s="40" t="str">
        <f>Synthèse!C105</f>
        <v>La page « plan du site » est-elle pertinente ?</v>
      </c>
      <c r="D89" s="41" t="s">
        <v>31</v>
      </c>
      <c r="E89" s="40"/>
      <c r="F89" s="40"/>
    </row>
    <row r="90" spans="1:6" ht="42.75">
      <c r="A90" s="135"/>
      <c r="B90" s="41" t="str">
        <f>Synthèse!B106</f>
        <v>12.4</v>
      </c>
      <c r="C90" s="40" t="str">
        <f>Synthèse!C106</f>
        <v>Dans chaque ensemble de pages, la page « plan du site » est-elle atteignable de manière identique ?</v>
      </c>
      <c r="D90" s="41" t="s">
        <v>31</v>
      </c>
      <c r="E90" s="40"/>
      <c r="F90" s="40"/>
    </row>
    <row r="91" spans="1:6" ht="42.75">
      <c r="A91" s="135"/>
      <c r="B91" s="41" t="str">
        <f>Synthèse!B107</f>
        <v>12.5</v>
      </c>
      <c r="C91" s="40" t="str">
        <f>Synthèse!C107</f>
        <v>Dans chaque ensemble de pages, le moteur de recherche est-il atteignable de manière identique ?</v>
      </c>
      <c r="D91" s="41" t="s">
        <v>31</v>
      </c>
      <c r="E91" s="40"/>
      <c r="F91" s="40"/>
    </row>
    <row r="92" spans="1:6" ht="85.5">
      <c r="A92" s="135"/>
      <c r="B92" s="41" t="str">
        <f>Synthèse!B108</f>
        <v>12.6</v>
      </c>
      <c r="C92" s="40" t="str">
        <f>Synthèse!C108</f>
        <v>Les zones de regroupement de contenus présentes dans plusieurs pages web (zones d’en-tête, de navigation principale, de contenu principal, de pied de page et de moteur de recherche) peuvent-elles être atteintes ou évitées ?</v>
      </c>
      <c r="D92" s="41" t="s">
        <v>31</v>
      </c>
      <c r="E92" s="40"/>
      <c r="F92" s="40"/>
    </row>
    <row r="93" spans="1:6" ht="42.75">
      <c r="A93" s="135"/>
      <c r="B93" s="41" t="str">
        <f>Synthèse!B109</f>
        <v>12.7</v>
      </c>
      <c r="C93" s="40" t="str">
        <f>Synthèse!C109</f>
        <v>Dans chaque page web, un lien d’évitement ou d’accès rapide à la zone de contenu principal est-il présent (hors cas particuliers) ?</v>
      </c>
      <c r="D93" s="41" t="s">
        <v>31</v>
      </c>
      <c r="E93" s="40"/>
      <c r="F93" s="40"/>
    </row>
    <row r="94" spans="1:6" ht="28.5">
      <c r="A94" s="135"/>
      <c r="B94" s="41" t="str">
        <f>Synthèse!B110</f>
        <v>12.8</v>
      </c>
      <c r="C94" s="40" t="str">
        <f>Synthèse!C110</f>
        <v>Dans chaque page web, l’ordre de tabulation est-il cohérent ?</v>
      </c>
      <c r="D94" s="41" t="s">
        <v>29</v>
      </c>
      <c r="E94" s="40"/>
      <c r="F94" s="40"/>
    </row>
    <row r="95" spans="1:6" ht="42.75">
      <c r="A95" s="135"/>
      <c r="B95" s="41" t="str">
        <f>Synthèse!B111</f>
        <v>12.9</v>
      </c>
      <c r="C95" s="40" t="str">
        <f>Synthèse!C111</f>
        <v>Dans chaque page web, la navigation ne doit pas contenir de piège au clavier. Cette règle est-elle respectée ?</v>
      </c>
      <c r="D95" s="41" t="s">
        <v>29</v>
      </c>
      <c r="E95" s="40"/>
      <c r="F95" s="40"/>
    </row>
    <row r="96" spans="1:6" ht="57">
      <c r="A96" s="135"/>
      <c r="B96" s="41" t="str">
        <f>Synthèse!B112</f>
        <v>12.10</v>
      </c>
      <c r="C96" s="40" t="str">
        <f>Synthèse!C112</f>
        <v>Dans chaque page web, les raccourcis clavier n’utilisant qu’une seule touche (lettre minuscule ou majuscule, ponctuation, chiffre ou symbole) sont-ils contrôlables par l’utilisateur ?</v>
      </c>
      <c r="D96" s="41" t="s">
        <v>31</v>
      </c>
      <c r="E96" s="40"/>
      <c r="F96" s="40"/>
    </row>
    <row r="97" spans="1:6" ht="71.25">
      <c r="A97" s="135"/>
      <c r="B97" s="41" t="str">
        <f>Synthèse!B113</f>
        <v>12.11</v>
      </c>
      <c r="C97" s="40" t="str">
        <f>Synthèse!C113</f>
        <v>Dans chaque page web, les contenus additionnels apparaissant au survol, à la prise de focus ou à l’activation d’un composant d’interface sont-ils si nécessaire atteignables au clavier ?</v>
      </c>
      <c r="D97" s="41" t="s">
        <v>29</v>
      </c>
      <c r="E97" s="40"/>
      <c r="F97" s="40"/>
    </row>
    <row r="98" spans="1:6" ht="42.75">
      <c r="A98" s="135" t="str">
        <f>Synthèse!A115</f>
        <v>Consultation</v>
      </c>
      <c r="B98" s="12" t="str">
        <f>Synthèse!B115</f>
        <v>13.1</v>
      </c>
      <c r="C98" s="3" t="str">
        <f>Synthèse!C115</f>
        <v>Pour chaque page web, l’utilisateur a-t-il le contrôle de chaque limite de temps modifiant le contenu (hors cas particuliers) ?</v>
      </c>
      <c r="D98" s="12" t="s">
        <v>31</v>
      </c>
      <c r="E98" s="3"/>
      <c r="F98" s="3"/>
    </row>
    <row r="99" spans="1:6" ht="57">
      <c r="A99" s="135"/>
      <c r="B99" s="12" t="str">
        <f>Synthèse!B116</f>
        <v>13.2</v>
      </c>
      <c r="C99" s="3" t="str">
        <f>Synthèse!C116</f>
        <v>Dans chaque page web, l’ouverture d’une nouvelle fenêtre ne doit pas être déclenchée sans action de l’utilisateur. Cette règle est-elle respectée ?</v>
      </c>
      <c r="D99" s="12" t="s">
        <v>31</v>
      </c>
      <c r="E99" s="3"/>
      <c r="F99" s="3"/>
    </row>
    <row r="100" spans="1:6" ht="57">
      <c r="A100" s="135"/>
      <c r="B100" s="12" t="str">
        <f>Synthèse!B117</f>
        <v>13.3</v>
      </c>
      <c r="C100" s="3" t="str">
        <f>Synthèse!C117</f>
        <v>Dans chaque page web, chaque document bureautique en téléchargement possède-t-il, si nécessaire, une version accessible (hors cas particuliers) ?</v>
      </c>
      <c r="D100" s="12" t="s">
        <v>30</v>
      </c>
      <c r="E100" s="3" t="s">
        <v>379</v>
      </c>
      <c r="F100" s="3"/>
    </row>
    <row r="101" spans="1:6" ht="42.75">
      <c r="A101" s="135"/>
      <c r="B101" s="12" t="str">
        <f>Synthèse!B118</f>
        <v>13.4</v>
      </c>
      <c r="C101" s="3" t="str">
        <f>Synthèse!C118</f>
        <v>Pour chaque document bureautique ayant une version accessible, cette version offre-t-elle la même information ?</v>
      </c>
      <c r="D101" s="12" t="s">
        <v>31</v>
      </c>
      <c r="E101" s="3"/>
      <c r="F101" s="3"/>
    </row>
    <row r="102" spans="1:6" ht="42.75">
      <c r="A102" s="135"/>
      <c r="B102" s="12" t="str">
        <f>Synthèse!B119</f>
        <v>13.5</v>
      </c>
      <c r="C102" s="3" t="str">
        <f>Synthèse!C119</f>
        <v>Dans chaque page web, chaque contenu cryptique (art ASCII, émoticon, syntaxe cryptique) a-t-il une alternative ?</v>
      </c>
      <c r="D102" s="12" t="s">
        <v>31</v>
      </c>
      <c r="E102" s="3"/>
      <c r="F102" s="3"/>
    </row>
    <row r="103" spans="1:6" ht="57">
      <c r="A103" s="135"/>
      <c r="B103" s="12" t="str">
        <f>Synthèse!B120</f>
        <v>13.6</v>
      </c>
      <c r="C103" s="3" t="str">
        <f>Synthèse!C120</f>
        <v>Dans chaque page web, pour chaque contenu cryptique (art ASCII, émoticon, syntaxe cryptique) ayant une alternative, cette alternative est-elle pertinente ?</v>
      </c>
      <c r="D103" s="12" t="s">
        <v>31</v>
      </c>
      <c r="E103" s="3"/>
      <c r="F103" s="3"/>
    </row>
    <row r="104" spans="1:6" ht="42.75">
      <c r="A104" s="135"/>
      <c r="B104" s="12" t="str">
        <f>Synthèse!B121</f>
        <v>13.7</v>
      </c>
      <c r="C104" s="3" t="str">
        <f>Synthèse!C121</f>
        <v>Dans chaque page web, les changements brusques de luminosité ou les effets de flash sont-ils correctement utilisés ?</v>
      </c>
      <c r="D104" s="12" t="s">
        <v>31</v>
      </c>
      <c r="E104" s="3"/>
      <c r="F104" s="3"/>
    </row>
    <row r="105" spans="1:6" ht="42.75">
      <c r="A105" s="135"/>
      <c r="B105" s="12" t="str">
        <f>Synthèse!B122</f>
        <v>13.8</v>
      </c>
      <c r="C105" s="3" t="str">
        <f>Synthèse!C122</f>
        <v>Dans chaque page web, chaque contenu en mouvement ou clignotant est-il contrôlable par l’utilisateur ?</v>
      </c>
      <c r="D105" s="12" t="s">
        <v>31</v>
      </c>
      <c r="E105" s="3"/>
      <c r="F105" s="3"/>
    </row>
    <row r="106" spans="1:6" ht="57">
      <c r="A106" s="135"/>
      <c r="B106" s="12" t="str">
        <f>Synthèse!B123</f>
        <v>13.9</v>
      </c>
      <c r="C106" s="3" t="str">
        <f>Synthèse!C123</f>
        <v>Dans chaque page web, le contenu proposé est-il consultable quelle que soit l’orientation de l’écran (portait ou paysage) (hors cas particuliers) ?</v>
      </c>
      <c r="D106" s="12" t="s">
        <v>31</v>
      </c>
      <c r="E106" s="3"/>
      <c r="F106" s="3"/>
    </row>
    <row r="107" spans="1:6" ht="71.25">
      <c r="A107" s="135"/>
      <c r="B107" s="12" t="str">
        <f>Synthèse!B124</f>
        <v>13.10</v>
      </c>
      <c r="C107" s="3" t="str">
        <f>Synthèse!C124</f>
        <v>Dans chaque page web, les fonctionnalités utilisables ou disponibles au moyen d’un geste complexe peuvent-elles être également disponibles au moyen d’un geste simple (hors cas particuliers) ?</v>
      </c>
      <c r="D107" s="12" t="s">
        <v>31</v>
      </c>
      <c r="E107" s="3"/>
      <c r="F107" s="3"/>
    </row>
    <row r="108" spans="1:6" ht="71.25">
      <c r="A108" s="135"/>
      <c r="B108" s="12" t="str">
        <f>Synthèse!B125</f>
        <v>13.11</v>
      </c>
      <c r="C108" s="3" t="str">
        <f>Synthèse!C125</f>
        <v>Dans chaque page web, les actions déclenchées au moyen d’un dispositif de pointage sur un point unique de l’écran peuvent-elles faire l’objet d’une annulation (hors cas particuliers) ?</v>
      </c>
      <c r="D108" s="12" t="s">
        <v>31</v>
      </c>
      <c r="E108" s="3"/>
      <c r="F108" s="3"/>
    </row>
    <row r="109" spans="1:6" ht="57">
      <c r="A109" s="135"/>
      <c r="B109" s="12" t="str">
        <f>Synthèse!B126</f>
        <v>13.12</v>
      </c>
      <c r="C109" s="3" t="str">
        <f>Synthèse!C126</f>
        <v>Dans chaque page web, les fonctionnalités qui impliquent un mouvement de l’appareil ou vers l’appareil peuvent-elles être satisfaites de manière alternative (hors cas particuliers) ?</v>
      </c>
      <c r="D109" s="12" t="s">
        <v>31</v>
      </c>
      <c r="E109" s="3"/>
      <c r="F109" s="3"/>
    </row>
  </sheetData>
  <autoFilter ref="D3:D109"/>
  <mergeCells count="13">
    <mergeCell ref="A87:A97"/>
    <mergeCell ref="A98:A109"/>
    <mergeCell ref="A31:A38"/>
    <mergeCell ref="A39:A40"/>
    <mergeCell ref="A41:A45"/>
    <mergeCell ref="A46:A55"/>
    <mergeCell ref="A56:A59"/>
    <mergeCell ref="A60:A73"/>
    <mergeCell ref="A18:A30"/>
    <mergeCell ref="A13:A14"/>
    <mergeCell ref="A15:A17"/>
    <mergeCell ref="A4:A12"/>
    <mergeCell ref="A74:A86"/>
  </mergeCells>
  <conditionalFormatting sqref="D4:D99 D101:D109">
    <cfRule type="cellIs" dxfId="39" priority="7" stopIfTrue="1" operator="equal">
      <formula>"C"</formula>
    </cfRule>
  </conditionalFormatting>
  <conditionalFormatting sqref="D4:D99 D101:D109">
    <cfRule type="cellIs" dxfId="38" priority="9" stopIfTrue="1" operator="equal">
      <formula>"NA"</formula>
    </cfRule>
  </conditionalFormatting>
  <conditionalFormatting sqref="D4:D99 D101:D109">
    <cfRule type="cellIs" dxfId="37" priority="6" stopIfTrue="1" operator="equal">
      <formula>"NCT"</formula>
    </cfRule>
    <cfRule type="cellIs" dxfId="36" priority="8" stopIfTrue="1" operator="equal">
      <formula>"NC"</formula>
    </cfRule>
  </conditionalFormatting>
  <conditionalFormatting sqref="D4:D99 D101:D109">
    <cfRule type="cellIs" dxfId="35" priority="10" stopIfTrue="1" operator="equal">
      <formula>"NT"</formula>
    </cfRule>
  </conditionalFormatting>
  <conditionalFormatting sqref="D100">
    <cfRule type="cellIs" dxfId="34" priority="2" stopIfTrue="1" operator="equal">
      <formula>"C"</formula>
    </cfRule>
  </conditionalFormatting>
  <conditionalFormatting sqref="D100">
    <cfRule type="cellIs" dxfId="33" priority="4" stopIfTrue="1" operator="equal">
      <formula>"NA"</formula>
    </cfRule>
  </conditionalFormatting>
  <conditionalFormatting sqref="D100">
    <cfRule type="cellIs" dxfId="32" priority="1" stopIfTrue="1" operator="equal">
      <formula>"NCT"</formula>
    </cfRule>
    <cfRule type="cellIs" dxfId="31" priority="3" stopIfTrue="1" operator="equal">
      <formula>"NC"</formula>
    </cfRule>
  </conditionalFormatting>
  <conditionalFormatting sqref="D100">
    <cfRule type="cellIs" dxfId="30" priority="5" stopIfTrue="1" operator="equal">
      <formula>"NT"</formula>
    </cfRule>
  </conditionalFormatting>
  <dataValidations count="2">
    <dataValidation type="list" showErrorMessage="1" sqref="D4:D99 D101:D109">
      <formula1>"C,NC,NA,NT"</formula1>
    </dataValidation>
    <dataValidation type="list" showErrorMessage="1" sqref="D100">
      <formula1>"C,NC,NCT,NA,NT"</formula1>
    </dataValidation>
  </dataValidations>
  <pageMargins left="0.39370078740157477" right="0.39370078740157477" top="0.78740157480314954" bottom="0.59015748031496063" header="0.39370078740157477" footer="0.39370078740157477"/>
  <pageSetup paperSize="0" scale="74" fitToWidth="0" fitToHeight="0" pageOrder="overThenDown" orientation="portrait" useFirstPageNumber="1" horizontalDpi="0" verticalDpi="0" copies="0"/>
  <headerFooter alignWithMargins="0">
    <oddHeader>&amp;LRGAA 3.0 - Relevé pour le site : wwww.site.fr&amp;R&amp;P/&amp;N - &amp;A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B109"/>
  <sheetViews>
    <sheetView zoomScale="85" zoomScaleNormal="85" workbookViewId="0">
      <pane xSplit="4" ySplit="3" topLeftCell="E4" activePane="bottomRight" state="frozen"/>
      <selection activeCell="E17" sqref="E17"/>
      <selection pane="topRight" activeCell="E17" sqref="E17"/>
      <selection pane="bottomLeft" activeCell="E17" sqref="E17"/>
      <selection pane="bottomRight"/>
    </sheetView>
  </sheetViews>
  <sheetFormatPr baseColWidth="10" defaultColWidth="10.77734375" defaultRowHeight="14.25"/>
  <cols>
    <col min="1" max="1" width="3.77734375" style="1" customWidth="1"/>
    <col min="2" max="2" width="5.33203125" style="16" customWidth="1"/>
    <col min="3" max="3" width="35.77734375" style="11" customWidth="1"/>
    <col min="4" max="4" width="6.44140625" style="16" customWidth="1"/>
    <col min="5" max="5" width="80.77734375" style="11" customWidth="1"/>
    <col min="6" max="6" width="33.77734375" style="11" customWidth="1"/>
    <col min="7" max="1016" width="14.109375" style="11" customWidth="1"/>
    <col min="1017" max="1023" width="10.77734375" style="1" customWidth="1"/>
    <col min="1024" max="16384" width="10.77734375" style="1"/>
  </cols>
  <sheetData>
    <row r="1" spans="1:1016" s="13" customFormat="1" ht="15">
      <c r="A1" s="20" t="str">
        <f>Échantillon!B13</f>
        <v>Crédits et informations légales</v>
      </c>
      <c r="B1" s="20"/>
      <c r="C1" s="21"/>
      <c r="D1" s="27"/>
      <c r="E1" s="20"/>
      <c r="F1" s="20"/>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row>
    <row r="2" spans="1:1016" s="13" customFormat="1">
      <c r="A2" s="22" t="str">
        <f>Échantillon!C13</f>
        <v>https://sdage-sage.eau-loire-bretagne.fr/home/credits-et-infos-legales.html</v>
      </c>
      <c r="B2" s="22"/>
      <c r="C2" s="23"/>
      <c r="D2" s="28"/>
      <c r="E2" s="22"/>
      <c r="F2" s="22"/>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c r="IW2" s="17"/>
      <c r="IX2" s="17"/>
      <c r="IY2" s="17"/>
      <c r="IZ2" s="17"/>
      <c r="JA2" s="17"/>
      <c r="JB2" s="17"/>
      <c r="JC2" s="17"/>
      <c r="JD2" s="17"/>
      <c r="JE2" s="17"/>
      <c r="JF2" s="17"/>
      <c r="JG2" s="17"/>
      <c r="JH2" s="17"/>
      <c r="JI2" s="17"/>
      <c r="JJ2" s="17"/>
      <c r="JK2" s="17"/>
      <c r="JL2" s="17"/>
      <c r="JM2" s="17"/>
      <c r="JN2" s="17"/>
      <c r="JO2" s="17"/>
      <c r="JP2" s="17"/>
      <c r="JQ2" s="17"/>
      <c r="JR2" s="17"/>
      <c r="JS2" s="17"/>
      <c r="JT2" s="17"/>
      <c r="JU2" s="17"/>
      <c r="JV2" s="17"/>
      <c r="JW2" s="17"/>
      <c r="JX2" s="17"/>
      <c r="JY2" s="17"/>
      <c r="JZ2" s="17"/>
      <c r="KA2" s="17"/>
      <c r="KB2" s="17"/>
      <c r="KC2" s="17"/>
      <c r="KD2" s="17"/>
      <c r="KE2" s="17"/>
      <c r="KF2" s="17"/>
      <c r="KG2" s="17"/>
      <c r="KH2" s="17"/>
      <c r="KI2" s="17"/>
      <c r="KJ2" s="17"/>
      <c r="KK2" s="17"/>
      <c r="KL2" s="17"/>
      <c r="KM2" s="17"/>
      <c r="KN2" s="17"/>
      <c r="KO2" s="17"/>
      <c r="KP2" s="17"/>
      <c r="KQ2" s="17"/>
      <c r="KR2" s="17"/>
      <c r="KS2" s="17"/>
      <c r="KT2" s="17"/>
      <c r="KU2" s="17"/>
      <c r="KV2" s="17"/>
      <c r="KW2" s="17"/>
      <c r="KX2" s="17"/>
      <c r="KY2" s="17"/>
      <c r="KZ2" s="17"/>
      <c r="LA2" s="17"/>
      <c r="LB2" s="17"/>
      <c r="LC2" s="17"/>
      <c r="LD2" s="17"/>
      <c r="LE2" s="17"/>
      <c r="LF2" s="17"/>
      <c r="LG2" s="17"/>
      <c r="LH2" s="17"/>
      <c r="LI2" s="17"/>
      <c r="LJ2" s="17"/>
      <c r="LK2" s="17"/>
      <c r="LL2" s="17"/>
      <c r="LM2" s="17"/>
      <c r="LN2" s="17"/>
      <c r="LO2" s="17"/>
      <c r="LP2" s="17"/>
      <c r="LQ2" s="17"/>
      <c r="LR2" s="17"/>
      <c r="LS2" s="17"/>
      <c r="LT2" s="17"/>
      <c r="LU2" s="17"/>
      <c r="LV2" s="17"/>
      <c r="LW2" s="17"/>
      <c r="LX2" s="17"/>
      <c r="LY2" s="17"/>
      <c r="LZ2" s="17"/>
      <c r="MA2" s="17"/>
      <c r="MB2" s="17"/>
      <c r="MC2" s="17"/>
      <c r="MD2" s="17"/>
      <c r="ME2" s="17"/>
      <c r="MF2" s="17"/>
      <c r="MG2" s="17"/>
      <c r="MH2" s="17"/>
      <c r="MI2" s="17"/>
      <c r="MJ2" s="17"/>
      <c r="MK2" s="17"/>
      <c r="ML2" s="17"/>
      <c r="MM2" s="17"/>
      <c r="MN2" s="17"/>
      <c r="MO2" s="17"/>
      <c r="MP2" s="17"/>
      <c r="MQ2" s="17"/>
      <c r="MR2" s="17"/>
      <c r="MS2" s="17"/>
      <c r="MT2" s="17"/>
      <c r="MU2" s="17"/>
      <c r="MV2" s="17"/>
      <c r="MW2" s="17"/>
      <c r="MX2" s="17"/>
      <c r="MY2" s="17"/>
      <c r="MZ2" s="17"/>
      <c r="NA2" s="17"/>
      <c r="NB2" s="17"/>
      <c r="NC2" s="17"/>
      <c r="ND2" s="17"/>
      <c r="NE2" s="17"/>
      <c r="NF2" s="17"/>
      <c r="NG2" s="17"/>
      <c r="NH2" s="17"/>
      <c r="NI2" s="17"/>
      <c r="NJ2" s="17"/>
      <c r="NK2" s="17"/>
      <c r="NL2" s="17"/>
      <c r="NM2" s="17"/>
      <c r="NN2" s="17"/>
      <c r="NO2" s="17"/>
      <c r="NP2" s="17"/>
      <c r="NQ2" s="17"/>
      <c r="NR2" s="17"/>
      <c r="NS2" s="17"/>
      <c r="NT2" s="17"/>
      <c r="NU2" s="17"/>
      <c r="NV2" s="17"/>
      <c r="NW2" s="17"/>
      <c r="NX2" s="17"/>
      <c r="NY2" s="17"/>
      <c r="NZ2" s="17"/>
      <c r="OA2" s="17"/>
      <c r="OB2" s="17"/>
      <c r="OC2" s="17"/>
      <c r="OD2" s="17"/>
      <c r="OE2" s="17"/>
      <c r="OF2" s="17"/>
      <c r="OG2" s="17"/>
      <c r="OH2" s="17"/>
      <c r="OI2" s="17"/>
      <c r="OJ2" s="17"/>
      <c r="OK2" s="17"/>
      <c r="OL2" s="17"/>
      <c r="OM2" s="17"/>
      <c r="ON2" s="17"/>
      <c r="OO2" s="17"/>
      <c r="OP2" s="17"/>
      <c r="OQ2" s="17"/>
      <c r="OR2" s="17"/>
      <c r="OS2" s="17"/>
      <c r="OT2" s="17"/>
      <c r="OU2" s="17"/>
      <c r="OV2" s="17"/>
      <c r="OW2" s="17"/>
      <c r="OX2" s="17"/>
      <c r="OY2" s="17"/>
      <c r="OZ2" s="17"/>
      <c r="PA2" s="17"/>
      <c r="PB2" s="17"/>
      <c r="PC2" s="17"/>
      <c r="PD2" s="17"/>
      <c r="PE2" s="17"/>
      <c r="PF2" s="17"/>
      <c r="PG2" s="17"/>
      <c r="PH2" s="17"/>
      <c r="PI2" s="17"/>
      <c r="PJ2" s="17"/>
      <c r="PK2" s="17"/>
      <c r="PL2" s="17"/>
      <c r="PM2" s="17"/>
      <c r="PN2" s="17"/>
      <c r="PO2" s="17"/>
      <c r="PP2" s="17"/>
      <c r="PQ2" s="17"/>
      <c r="PR2" s="17"/>
      <c r="PS2" s="17"/>
      <c r="PT2" s="17"/>
      <c r="PU2" s="17"/>
      <c r="PV2" s="17"/>
      <c r="PW2" s="17"/>
      <c r="PX2" s="17"/>
      <c r="PY2" s="17"/>
      <c r="PZ2" s="17"/>
      <c r="QA2" s="17"/>
      <c r="QB2" s="17"/>
      <c r="QC2" s="17"/>
      <c r="QD2" s="17"/>
      <c r="QE2" s="17"/>
      <c r="QF2" s="17"/>
      <c r="QG2" s="17"/>
      <c r="QH2" s="17"/>
      <c r="QI2" s="17"/>
      <c r="QJ2" s="17"/>
      <c r="QK2" s="17"/>
      <c r="QL2" s="17"/>
      <c r="QM2" s="17"/>
      <c r="QN2" s="17"/>
      <c r="QO2" s="17"/>
      <c r="QP2" s="17"/>
      <c r="QQ2" s="17"/>
      <c r="QR2" s="17"/>
      <c r="QS2" s="17"/>
      <c r="QT2" s="17"/>
      <c r="QU2" s="17"/>
      <c r="QV2" s="17"/>
      <c r="QW2" s="17"/>
      <c r="QX2" s="17"/>
      <c r="QY2" s="17"/>
      <c r="QZ2" s="17"/>
      <c r="RA2" s="17"/>
      <c r="RB2" s="17"/>
      <c r="RC2" s="17"/>
      <c r="RD2" s="17"/>
      <c r="RE2" s="17"/>
      <c r="RF2" s="17"/>
      <c r="RG2" s="17"/>
      <c r="RH2" s="17"/>
      <c r="RI2" s="17"/>
      <c r="RJ2" s="17"/>
      <c r="RK2" s="17"/>
      <c r="RL2" s="17"/>
      <c r="RM2" s="17"/>
      <c r="RN2" s="17"/>
      <c r="RO2" s="17"/>
      <c r="RP2" s="17"/>
      <c r="RQ2" s="17"/>
      <c r="RR2" s="17"/>
      <c r="RS2" s="17"/>
      <c r="RT2" s="17"/>
      <c r="RU2" s="17"/>
      <c r="RV2" s="17"/>
      <c r="RW2" s="17"/>
      <c r="RX2" s="17"/>
      <c r="RY2" s="17"/>
      <c r="RZ2" s="17"/>
      <c r="SA2" s="17"/>
      <c r="SB2" s="17"/>
      <c r="SC2" s="17"/>
      <c r="SD2" s="17"/>
      <c r="SE2" s="17"/>
      <c r="SF2" s="17"/>
      <c r="SG2" s="17"/>
      <c r="SH2" s="17"/>
      <c r="SI2" s="17"/>
      <c r="SJ2" s="17"/>
      <c r="SK2" s="17"/>
      <c r="SL2" s="17"/>
      <c r="SM2" s="17"/>
      <c r="SN2" s="17"/>
      <c r="SO2" s="17"/>
      <c r="SP2" s="17"/>
      <c r="SQ2" s="17"/>
      <c r="SR2" s="17"/>
      <c r="SS2" s="17"/>
      <c r="ST2" s="17"/>
      <c r="SU2" s="17"/>
      <c r="SV2" s="17"/>
      <c r="SW2" s="17"/>
      <c r="SX2" s="17"/>
      <c r="SY2" s="17"/>
      <c r="SZ2" s="17"/>
      <c r="TA2" s="17"/>
      <c r="TB2" s="17"/>
      <c r="TC2" s="17"/>
      <c r="TD2" s="17"/>
      <c r="TE2" s="17"/>
      <c r="TF2" s="17"/>
      <c r="TG2" s="17"/>
      <c r="TH2" s="17"/>
      <c r="TI2" s="17"/>
      <c r="TJ2" s="17"/>
      <c r="TK2" s="17"/>
      <c r="TL2" s="17"/>
      <c r="TM2" s="17"/>
      <c r="TN2" s="17"/>
      <c r="TO2" s="17"/>
      <c r="TP2" s="17"/>
      <c r="TQ2" s="17"/>
      <c r="TR2" s="17"/>
      <c r="TS2" s="17"/>
      <c r="TT2" s="17"/>
      <c r="TU2" s="17"/>
      <c r="TV2" s="17"/>
      <c r="TW2" s="17"/>
      <c r="TX2" s="17"/>
      <c r="TY2" s="17"/>
      <c r="TZ2" s="17"/>
      <c r="UA2" s="17"/>
      <c r="UB2" s="17"/>
      <c r="UC2" s="17"/>
      <c r="UD2" s="17"/>
      <c r="UE2" s="17"/>
      <c r="UF2" s="17"/>
      <c r="UG2" s="17"/>
      <c r="UH2" s="17"/>
      <c r="UI2" s="17"/>
      <c r="UJ2" s="17"/>
      <c r="UK2" s="17"/>
      <c r="UL2" s="17"/>
      <c r="UM2" s="17"/>
      <c r="UN2" s="17"/>
      <c r="UO2" s="17"/>
      <c r="UP2" s="17"/>
      <c r="UQ2" s="17"/>
      <c r="UR2" s="17"/>
      <c r="US2" s="17"/>
      <c r="UT2" s="17"/>
      <c r="UU2" s="17"/>
      <c r="UV2" s="17"/>
      <c r="UW2" s="17"/>
      <c r="UX2" s="17"/>
      <c r="UY2" s="17"/>
      <c r="UZ2" s="17"/>
      <c r="VA2" s="17"/>
      <c r="VB2" s="17"/>
      <c r="VC2" s="17"/>
      <c r="VD2" s="17"/>
      <c r="VE2" s="17"/>
      <c r="VF2" s="17"/>
      <c r="VG2" s="17"/>
      <c r="VH2" s="17"/>
      <c r="VI2" s="17"/>
      <c r="VJ2" s="17"/>
      <c r="VK2" s="17"/>
      <c r="VL2" s="17"/>
      <c r="VM2" s="17"/>
      <c r="VN2" s="17"/>
      <c r="VO2" s="17"/>
      <c r="VP2" s="17"/>
      <c r="VQ2" s="17"/>
      <c r="VR2" s="17"/>
      <c r="VS2" s="17"/>
      <c r="VT2" s="17"/>
      <c r="VU2" s="17"/>
      <c r="VV2" s="17"/>
      <c r="VW2" s="17"/>
      <c r="VX2" s="17"/>
      <c r="VY2" s="17"/>
      <c r="VZ2" s="17"/>
      <c r="WA2" s="17"/>
      <c r="WB2" s="17"/>
      <c r="WC2" s="17"/>
      <c r="WD2" s="17"/>
      <c r="WE2" s="17"/>
      <c r="WF2" s="17"/>
      <c r="WG2" s="17"/>
      <c r="WH2" s="17"/>
      <c r="WI2" s="17"/>
      <c r="WJ2" s="17"/>
      <c r="WK2" s="17"/>
      <c r="WL2" s="17"/>
      <c r="WM2" s="17"/>
      <c r="WN2" s="17"/>
      <c r="WO2" s="17"/>
      <c r="WP2" s="17"/>
      <c r="WQ2" s="17"/>
      <c r="WR2" s="17"/>
      <c r="WS2" s="17"/>
      <c r="WT2" s="17"/>
      <c r="WU2" s="17"/>
      <c r="WV2" s="17"/>
      <c r="WW2" s="17"/>
      <c r="WX2" s="17"/>
      <c r="WY2" s="17"/>
      <c r="WZ2" s="17"/>
      <c r="XA2" s="17"/>
      <c r="XB2" s="17"/>
      <c r="XC2" s="17"/>
      <c r="XD2" s="17"/>
      <c r="XE2" s="17"/>
      <c r="XF2" s="17"/>
      <c r="XG2" s="17"/>
      <c r="XH2" s="17"/>
      <c r="XI2" s="17"/>
      <c r="XJ2" s="17"/>
      <c r="XK2" s="17"/>
      <c r="XL2" s="17"/>
      <c r="XM2" s="17"/>
      <c r="XN2" s="17"/>
      <c r="XO2" s="17"/>
      <c r="XP2" s="17"/>
      <c r="XQ2" s="17"/>
      <c r="XR2" s="17"/>
      <c r="XS2" s="17"/>
      <c r="XT2" s="17"/>
      <c r="XU2" s="17"/>
      <c r="XV2" s="17"/>
      <c r="XW2" s="17"/>
      <c r="XX2" s="17"/>
      <c r="XY2" s="17"/>
      <c r="XZ2" s="17"/>
      <c r="YA2" s="17"/>
      <c r="YB2" s="17"/>
      <c r="YC2" s="17"/>
      <c r="YD2" s="17"/>
      <c r="YE2" s="17"/>
      <c r="YF2" s="17"/>
      <c r="YG2" s="17"/>
      <c r="YH2" s="17"/>
      <c r="YI2" s="17"/>
      <c r="YJ2" s="17"/>
      <c r="YK2" s="17"/>
      <c r="YL2" s="17"/>
      <c r="YM2" s="17"/>
      <c r="YN2" s="17"/>
      <c r="YO2" s="17"/>
      <c r="YP2" s="17"/>
      <c r="YQ2" s="17"/>
      <c r="YR2" s="17"/>
      <c r="YS2" s="17"/>
      <c r="YT2" s="17"/>
      <c r="YU2" s="17"/>
      <c r="YV2" s="17"/>
      <c r="YW2" s="17"/>
      <c r="YX2" s="17"/>
      <c r="YY2" s="17"/>
      <c r="YZ2" s="17"/>
      <c r="ZA2" s="17"/>
      <c r="ZB2" s="17"/>
      <c r="ZC2" s="17"/>
      <c r="ZD2" s="17"/>
      <c r="ZE2" s="17"/>
      <c r="ZF2" s="17"/>
      <c r="ZG2" s="17"/>
      <c r="ZH2" s="17"/>
      <c r="ZI2" s="17"/>
      <c r="ZJ2" s="17"/>
      <c r="ZK2" s="17"/>
      <c r="ZL2" s="17"/>
      <c r="ZM2" s="17"/>
      <c r="ZN2" s="17"/>
      <c r="ZO2" s="17"/>
      <c r="ZP2" s="17"/>
      <c r="ZQ2" s="17"/>
      <c r="ZR2" s="17"/>
      <c r="ZS2" s="17"/>
      <c r="ZT2" s="17"/>
      <c r="ZU2" s="17"/>
      <c r="ZV2" s="17"/>
      <c r="ZW2" s="17"/>
      <c r="ZX2" s="17"/>
      <c r="ZY2" s="17"/>
      <c r="ZZ2" s="17"/>
      <c r="AAA2" s="17"/>
      <c r="AAB2" s="17"/>
      <c r="AAC2" s="17"/>
      <c r="AAD2" s="17"/>
      <c r="AAE2" s="17"/>
      <c r="AAF2" s="17"/>
      <c r="AAG2" s="17"/>
      <c r="AAH2" s="17"/>
      <c r="AAI2" s="17"/>
      <c r="AAJ2" s="17"/>
      <c r="AAK2" s="17"/>
      <c r="AAL2" s="17"/>
      <c r="AAM2" s="17"/>
      <c r="AAN2" s="17"/>
      <c r="AAO2" s="17"/>
      <c r="AAP2" s="17"/>
      <c r="AAQ2" s="17"/>
      <c r="AAR2" s="17"/>
      <c r="AAS2" s="17"/>
      <c r="AAT2" s="17"/>
      <c r="AAU2" s="17"/>
      <c r="AAV2" s="17"/>
      <c r="AAW2" s="17"/>
      <c r="AAX2" s="17"/>
      <c r="AAY2" s="17"/>
      <c r="AAZ2" s="17"/>
      <c r="ABA2" s="17"/>
      <c r="ABB2" s="17"/>
      <c r="ABC2" s="17"/>
      <c r="ABD2" s="17"/>
      <c r="ABE2" s="17"/>
      <c r="ABF2" s="17"/>
      <c r="ABG2" s="17"/>
      <c r="ABH2" s="17"/>
      <c r="ABI2" s="17"/>
      <c r="ABJ2" s="17"/>
      <c r="ABK2" s="17"/>
      <c r="ABL2" s="17"/>
      <c r="ABM2" s="17"/>
      <c r="ABN2" s="17"/>
      <c r="ABO2" s="17"/>
      <c r="ABP2" s="17"/>
      <c r="ABQ2" s="17"/>
      <c r="ABR2" s="17"/>
      <c r="ABS2" s="17"/>
      <c r="ABT2" s="17"/>
      <c r="ABU2" s="17"/>
      <c r="ABV2" s="17"/>
      <c r="ABW2" s="17"/>
      <c r="ABX2" s="17"/>
      <c r="ABY2" s="17"/>
      <c r="ABZ2" s="17"/>
      <c r="ACA2" s="17"/>
      <c r="ACB2" s="17"/>
      <c r="ACC2" s="17"/>
      <c r="ACD2" s="17"/>
      <c r="ACE2" s="17"/>
      <c r="ACF2" s="17"/>
      <c r="ACG2" s="17"/>
      <c r="ACH2" s="17"/>
      <c r="ACI2" s="17"/>
      <c r="ACJ2" s="17"/>
      <c r="ACK2" s="17"/>
      <c r="ACL2" s="17"/>
      <c r="ACM2" s="17"/>
      <c r="ACN2" s="17"/>
      <c r="ACO2" s="17"/>
      <c r="ACP2" s="17"/>
      <c r="ACQ2" s="17"/>
      <c r="ACR2" s="17"/>
      <c r="ACS2" s="17"/>
      <c r="ACT2" s="17"/>
      <c r="ACU2" s="17"/>
      <c r="ACV2" s="17"/>
      <c r="ACW2" s="17"/>
      <c r="ACX2" s="17"/>
      <c r="ACY2" s="17"/>
      <c r="ACZ2" s="17"/>
      <c r="ADA2" s="17"/>
      <c r="ADB2" s="17"/>
      <c r="ADC2" s="17"/>
      <c r="ADD2" s="17"/>
      <c r="ADE2" s="17"/>
      <c r="ADF2" s="17"/>
      <c r="ADG2" s="17"/>
      <c r="ADH2" s="17"/>
      <c r="ADI2" s="17"/>
      <c r="ADJ2" s="17"/>
      <c r="ADK2" s="17"/>
      <c r="ADL2" s="17"/>
      <c r="ADM2" s="17"/>
      <c r="ADN2" s="17"/>
      <c r="ADO2" s="17"/>
      <c r="ADP2" s="17"/>
      <c r="ADQ2" s="17"/>
      <c r="ADR2" s="17"/>
      <c r="ADS2" s="17"/>
      <c r="ADT2" s="17"/>
      <c r="ADU2" s="17"/>
      <c r="ADV2" s="17"/>
      <c r="ADW2" s="17"/>
      <c r="ADX2" s="17"/>
      <c r="ADY2" s="17"/>
      <c r="ADZ2" s="17"/>
      <c r="AEA2" s="17"/>
      <c r="AEB2" s="17"/>
      <c r="AEC2" s="17"/>
      <c r="AED2" s="17"/>
      <c r="AEE2" s="17"/>
      <c r="AEF2" s="17"/>
      <c r="AEG2" s="17"/>
      <c r="AEH2" s="17"/>
      <c r="AEI2" s="17"/>
      <c r="AEJ2" s="17"/>
      <c r="AEK2" s="17"/>
      <c r="AEL2" s="17"/>
      <c r="AEM2" s="17"/>
      <c r="AEN2" s="17"/>
      <c r="AEO2" s="17"/>
      <c r="AEP2" s="17"/>
      <c r="AEQ2" s="17"/>
      <c r="AER2" s="17"/>
      <c r="AES2" s="17"/>
      <c r="AET2" s="17"/>
      <c r="AEU2" s="17"/>
      <c r="AEV2" s="17"/>
      <c r="AEW2" s="17"/>
      <c r="AEX2" s="17"/>
      <c r="AEY2" s="17"/>
      <c r="AEZ2" s="17"/>
      <c r="AFA2" s="17"/>
      <c r="AFB2" s="17"/>
      <c r="AFC2" s="17"/>
      <c r="AFD2" s="17"/>
      <c r="AFE2" s="17"/>
      <c r="AFF2" s="17"/>
      <c r="AFG2" s="17"/>
      <c r="AFH2" s="17"/>
      <c r="AFI2" s="17"/>
      <c r="AFJ2" s="17"/>
      <c r="AFK2" s="17"/>
      <c r="AFL2" s="17"/>
      <c r="AFM2" s="17"/>
      <c r="AFN2" s="17"/>
      <c r="AFO2" s="17"/>
      <c r="AFP2" s="17"/>
      <c r="AFQ2" s="17"/>
      <c r="AFR2" s="17"/>
      <c r="AFS2" s="17"/>
      <c r="AFT2" s="17"/>
      <c r="AFU2" s="17"/>
      <c r="AFV2" s="17"/>
      <c r="AFW2" s="17"/>
      <c r="AFX2" s="17"/>
      <c r="AFY2" s="17"/>
      <c r="AFZ2" s="17"/>
      <c r="AGA2" s="17"/>
      <c r="AGB2" s="17"/>
      <c r="AGC2" s="17"/>
      <c r="AGD2" s="17"/>
      <c r="AGE2" s="17"/>
      <c r="AGF2" s="17"/>
      <c r="AGG2" s="17"/>
      <c r="AGH2" s="17"/>
      <c r="AGI2" s="17"/>
      <c r="AGJ2" s="17"/>
      <c r="AGK2" s="17"/>
      <c r="AGL2" s="17"/>
      <c r="AGM2" s="17"/>
      <c r="AGN2" s="17"/>
      <c r="AGO2" s="17"/>
      <c r="AGP2" s="17"/>
      <c r="AGQ2" s="17"/>
      <c r="AGR2" s="17"/>
      <c r="AGS2" s="17"/>
      <c r="AGT2" s="17"/>
      <c r="AGU2" s="17"/>
      <c r="AGV2" s="17"/>
      <c r="AGW2" s="17"/>
      <c r="AGX2" s="17"/>
      <c r="AGY2" s="17"/>
      <c r="AGZ2" s="17"/>
      <c r="AHA2" s="17"/>
      <c r="AHB2" s="17"/>
      <c r="AHC2" s="17"/>
      <c r="AHD2" s="17"/>
      <c r="AHE2" s="17"/>
      <c r="AHF2" s="17"/>
      <c r="AHG2" s="17"/>
      <c r="AHH2" s="17"/>
      <c r="AHI2" s="17"/>
      <c r="AHJ2" s="17"/>
      <c r="AHK2" s="17"/>
      <c r="AHL2" s="17"/>
      <c r="AHM2" s="17"/>
      <c r="AHN2" s="17"/>
      <c r="AHO2" s="17"/>
      <c r="AHP2" s="17"/>
      <c r="AHQ2" s="17"/>
      <c r="AHR2" s="17"/>
      <c r="AHS2" s="17"/>
      <c r="AHT2" s="17"/>
      <c r="AHU2" s="17"/>
      <c r="AHV2" s="17"/>
      <c r="AHW2" s="17"/>
      <c r="AHX2" s="17"/>
      <c r="AHY2" s="17"/>
      <c r="AHZ2" s="17"/>
      <c r="AIA2" s="17"/>
      <c r="AIB2" s="17"/>
      <c r="AIC2" s="17"/>
      <c r="AID2" s="17"/>
      <c r="AIE2" s="17"/>
      <c r="AIF2" s="17"/>
      <c r="AIG2" s="17"/>
      <c r="AIH2" s="17"/>
      <c r="AII2" s="17"/>
      <c r="AIJ2" s="17"/>
      <c r="AIK2" s="17"/>
      <c r="AIL2" s="17"/>
      <c r="AIM2" s="17"/>
      <c r="AIN2" s="17"/>
      <c r="AIO2" s="17"/>
      <c r="AIP2" s="17"/>
      <c r="AIQ2" s="17"/>
      <c r="AIR2" s="17"/>
      <c r="AIS2" s="17"/>
      <c r="AIT2" s="17"/>
      <c r="AIU2" s="17"/>
      <c r="AIV2" s="17"/>
      <c r="AIW2" s="17"/>
      <c r="AIX2" s="17"/>
      <c r="AIY2" s="17"/>
      <c r="AIZ2" s="17"/>
      <c r="AJA2" s="17"/>
      <c r="AJB2" s="17"/>
      <c r="AJC2" s="17"/>
      <c r="AJD2" s="17"/>
      <c r="AJE2" s="17"/>
      <c r="AJF2" s="17"/>
      <c r="AJG2" s="17"/>
      <c r="AJH2" s="17"/>
      <c r="AJI2" s="17"/>
      <c r="AJJ2" s="17"/>
      <c r="AJK2" s="17"/>
      <c r="AJL2" s="17"/>
      <c r="AJM2" s="17"/>
      <c r="AJN2" s="17"/>
      <c r="AJO2" s="17"/>
      <c r="AJP2" s="17"/>
      <c r="AJQ2" s="17"/>
      <c r="AJR2" s="17"/>
      <c r="AJS2" s="17"/>
      <c r="AJT2" s="17"/>
      <c r="AJU2" s="17"/>
      <c r="AJV2" s="17"/>
      <c r="AJW2" s="17"/>
      <c r="AJX2" s="17"/>
      <c r="AJY2" s="17"/>
      <c r="AJZ2" s="17"/>
      <c r="AKA2" s="17"/>
      <c r="AKB2" s="17"/>
      <c r="AKC2" s="17"/>
      <c r="AKD2" s="17"/>
      <c r="AKE2" s="17"/>
      <c r="AKF2" s="17"/>
      <c r="AKG2" s="17"/>
      <c r="AKH2" s="17"/>
      <c r="AKI2" s="17"/>
      <c r="AKJ2" s="17"/>
      <c r="AKK2" s="17"/>
      <c r="AKL2" s="17"/>
      <c r="AKM2" s="17"/>
      <c r="AKN2" s="17"/>
      <c r="AKO2" s="17"/>
      <c r="AKP2" s="17"/>
      <c r="AKQ2" s="17"/>
      <c r="AKR2" s="17"/>
      <c r="AKS2" s="17"/>
      <c r="AKT2" s="17"/>
      <c r="AKU2" s="17"/>
      <c r="AKV2" s="17"/>
      <c r="AKW2" s="17"/>
      <c r="AKX2" s="17"/>
      <c r="AKY2" s="17"/>
      <c r="AKZ2" s="17"/>
      <c r="ALA2" s="17"/>
      <c r="ALB2" s="17"/>
      <c r="ALC2" s="17"/>
      <c r="ALD2" s="17"/>
      <c r="ALE2" s="17"/>
      <c r="ALF2" s="17"/>
      <c r="ALG2" s="17"/>
      <c r="ALH2" s="17"/>
      <c r="ALI2" s="17"/>
      <c r="ALJ2" s="17"/>
      <c r="ALK2" s="17"/>
      <c r="ALL2" s="17"/>
      <c r="ALM2" s="17"/>
      <c r="ALN2" s="17"/>
      <c r="ALO2" s="17"/>
      <c r="ALP2" s="17"/>
      <c r="ALQ2" s="17"/>
      <c r="ALR2" s="17"/>
      <c r="ALS2" s="17"/>
      <c r="ALT2" s="17"/>
      <c r="ALU2" s="17"/>
      <c r="ALV2" s="17"/>
      <c r="ALW2" s="17"/>
      <c r="ALX2" s="17"/>
      <c r="ALY2" s="17"/>
      <c r="ALZ2" s="17"/>
      <c r="AMA2" s="17"/>
      <c r="AMB2" s="17"/>
    </row>
    <row r="3" spans="1:1016" ht="15">
      <c r="A3" s="24"/>
      <c r="B3" s="25" t="s">
        <v>248</v>
      </c>
      <c r="C3" s="25" t="s">
        <v>250</v>
      </c>
      <c r="D3" s="25" t="s">
        <v>251</v>
      </c>
      <c r="E3" s="25" t="s">
        <v>249</v>
      </c>
      <c r="F3" s="25" t="s">
        <v>4</v>
      </c>
    </row>
    <row r="4" spans="1:1016" ht="28.5">
      <c r="A4" s="136" t="str">
        <f>Synthèse!A9</f>
        <v>Images</v>
      </c>
      <c r="B4" s="12" t="str">
        <f>Synthèse!B9</f>
        <v>1.1</v>
      </c>
      <c r="C4" s="3" t="str">
        <f>Synthèse!C9</f>
        <v>Chaque image porteuse d’information a-t-elle une alternative textuelle ?</v>
      </c>
      <c r="D4" s="12" t="s">
        <v>31</v>
      </c>
      <c r="E4" s="3"/>
      <c r="F4" s="3"/>
      <c r="G4" s="1"/>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row>
    <row r="5" spans="1:1016" ht="42.75">
      <c r="A5" s="123"/>
      <c r="B5" s="12" t="str">
        <f>Synthèse!B10</f>
        <v>1.2</v>
      </c>
      <c r="C5" s="3" t="str">
        <f>Synthèse!C10</f>
        <v>Chaque image de décoration est-elle correctement ignorée par les technologies d’assistance ?</v>
      </c>
      <c r="D5" s="12" t="s">
        <v>31</v>
      </c>
      <c r="E5" s="3"/>
      <c r="F5" s="3"/>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c r="IG5" s="14"/>
      <c r="IH5" s="14"/>
      <c r="II5" s="14"/>
      <c r="IJ5" s="14"/>
      <c r="IK5" s="14"/>
      <c r="IL5" s="14"/>
      <c r="IM5" s="14"/>
      <c r="IN5" s="14"/>
      <c r="IO5" s="14"/>
      <c r="IP5" s="14"/>
      <c r="IQ5" s="14"/>
      <c r="IR5" s="14"/>
      <c r="IS5" s="14"/>
      <c r="IT5" s="14"/>
      <c r="IU5" s="14"/>
      <c r="IV5" s="14"/>
      <c r="IW5" s="14"/>
      <c r="IX5" s="14"/>
      <c r="IY5" s="14"/>
      <c r="IZ5" s="14"/>
      <c r="JA5" s="14"/>
      <c r="JB5" s="14"/>
      <c r="JC5" s="14"/>
      <c r="JD5" s="14"/>
      <c r="JE5" s="14"/>
      <c r="JF5" s="14"/>
      <c r="JG5" s="14"/>
      <c r="JH5" s="14"/>
      <c r="JI5" s="14"/>
      <c r="JJ5" s="14"/>
      <c r="JK5" s="14"/>
      <c r="JL5" s="14"/>
      <c r="JM5" s="14"/>
      <c r="JN5" s="14"/>
      <c r="JO5" s="14"/>
      <c r="JP5" s="14"/>
      <c r="JQ5" s="14"/>
      <c r="JR5" s="14"/>
      <c r="JS5" s="14"/>
      <c r="JT5" s="14"/>
      <c r="JU5" s="14"/>
      <c r="JV5" s="14"/>
      <c r="JW5" s="14"/>
      <c r="JX5" s="14"/>
      <c r="JY5" s="14"/>
      <c r="JZ5" s="14"/>
      <c r="KA5" s="14"/>
      <c r="KB5" s="14"/>
      <c r="KC5" s="14"/>
      <c r="KD5" s="14"/>
      <c r="KE5" s="14"/>
      <c r="KF5" s="14"/>
      <c r="KG5" s="14"/>
      <c r="KH5" s="14"/>
      <c r="KI5" s="14"/>
      <c r="KJ5" s="14"/>
      <c r="KK5" s="14"/>
      <c r="KL5" s="14"/>
      <c r="KM5" s="14"/>
      <c r="KN5" s="14"/>
      <c r="KO5" s="14"/>
      <c r="KP5" s="14"/>
      <c r="KQ5" s="14"/>
      <c r="KR5" s="14"/>
      <c r="KS5" s="14"/>
      <c r="KT5" s="14"/>
      <c r="KU5" s="14"/>
      <c r="KV5" s="14"/>
      <c r="KW5" s="14"/>
      <c r="KX5" s="14"/>
      <c r="KY5" s="14"/>
      <c r="KZ5" s="14"/>
      <c r="LA5" s="14"/>
      <c r="LB5" s="14"/>
      <c r="LC5" s="14"/>
      <c r="LD5" s="14"/>
      <c r="LE5" s="14"/>
      <c r="LF5" s="14"/>
      <c r="LG5" s="14"/>
      <c r="LH5" s="14"/>
      <c r="LI5" s="14"/>
      <c r="LJ5" s="14"/>
      <c r="LK5" s="14"/>
      <c r="LL5" s="14"/>
      <c r="LM5" s="14"/>
      <c r="LN5" s="14"/>
      <c r="LO5" s="14"/>
      <c r="LP5" s="14"/>
      <c r="LQ5" s="14"/>
      <c r="LR5" s="14"/>
      <c r="LS5" s="14"/>
      <c r="LT5" s="14"/>
      <c r="LU5" s="14"/>
      <c r="LV5" s="14"/>
      <c r="LW5" s="14"/>
      <c r="LX5" s="14"/>
      <c r="LY5" s="14"/>
      <c r="LZ5" s="14"/>
      <c r="MA5" s="14"/>
      <c r="MB5" s="14"/>
      <c r="MC5" s="14"/>
      <c r="MD5" s="14"/>
      <c r="ME5" s="14"/>
      <c r="MF5" s="14"/>
      <c r="MG5" s="14"/>
      <c r="MH5" s="14"/>
      <c r="MI5" s="14"/>
      <c r="MJ5" s="14"/>
      <c r="MK5" s="14"/>
      <c r="ML5" s="14"/>
      <c r="MM5" s="14"/>
      <c r="MN5" s="14"/>
      <c r="MO5" s="14"/>
      <c r="MP5" s="14"/>
      <c r="MQ5" s="14"/>
      <c r="MR5" s="14"/>
      <c r="MS5" s="14"/>
      <c r="MT5" s="14"/>
      <c r="MU5" s="14"/>
      <c r="MV5" s="14"/>
      <c r="MW5" s="14"/>
      <c r="MX5" s="14"/>
      <c r="MY5" s="14"/>
      <c r="MZ5" s="14"/>
      <c r="NA5" s="14"/>
      <c r="NB5" s="14"/>
      <c r="NC5" s="14"/>
      <c r="ND5" s="14"/>
      <c r="NE5" s="14"/>
      <c r="NF5" s="14"/>
      <c r="NG5" s="14"/>
      <c r="NH5" s="14"/>
      <c r="NI5" s="14"/>
      <c r="NJ5" s="14"/>
      <c r="NK5" s="14"/>
      <c r="NL5" s="14"/>
      <c r="NM5" s="14"/>
      <c r="NN5" s="14"/>
      <c r="NO5" s="14"/>
      <c r="NP5" s="14"/>
      <c r="NQ5" s="14"/>
      <c r="NR5" s="14"/>
      <c r="NS5" s="14"/>
      <c r="NT5" s="14"/>
      <c r="NU5" s="14"/>
      <c r="NV5" s="14"/>
      <c r="NW5" s="14"/>
      <c r="NX5" s="14"/>
      <c r="NY5" s="14"/>
      <c r="NZ5" s="14"/>
      <c r="OA5" s="14"/>
      <c r="OB5" s="14"/>
      <c r="OC5" s="14"/>
      <c r="OD5" s="14"/>
      <c r="OE5" s="14"/>
      <c r="OF5" s="14"/>
      <c r="OG5" s="14"/>
      <c r="OH5" s="14"/>
      <c r="OI5" s="14"/>
      <c r="OJ5" s="14"/>
      <c r="OK5" s="14"/>
      <c r="OL5" s="14"/>
      <c r="OM5" s="14"/>
      <c r="ON5" s="14"/>
      <c r="OO5" s="14"/>
      <c r="OP5" s="14"/>
      <c r="OQ5" s="14"/>
      <c r="OR5" s="14"/>
      <c r="OS5" s="14"/>
      <c r="OT5" s="14"/>
      <c r="OU5" s="14"/>
      <c r="OV5" s="14"/>
      <c r="OW5" s="14"/>
      <c r="OX5" s="14"/>
      <c r="OY5" s="14"/>
      <c r="OZ5" s="14"/>
      <c r="PA5" s="14"/>
      <c r="PB5" s="14"/>
      <c r="PC5" s="14"/>
      <c r="PD5" s="14"/>
      <c r="PE5" s="14"/>
      <c r="PF5" s="14"/>
      <c r="PG5" s="14"/>
      <c r="PH5" s="14"/>
      <c r="PI5" s="14"/>
      <c r="PJ5" s="14"/>
      <c r="PK5" s="14"/>
      <c r="PL5" s="14"/>
      <c r="PM5" s="14"/>
      <c r="PN5" s="14"/>
      <c r="PO5" s="14"/>
      <c r="PP5" s="14"/>
      <c r="PQ5" s="14"/>
      <c r="PR5" s="14"/>
      <c r="PS5" s="14"/>
      <c r="PT5" s="14"/>
      <c r="PU5" s="14"/>
      <c r="PV5" s="14"/>
      <c r="PW5" s="14"/>
      <c r="PX5" s="14"/>
      <c r="PY5" s="14"/>
      <c r="PZ5" s="14"/>
      <c r="QA5" s="14"/>
      <c r="QB5" s="14"/>
      <c r="QC5" s="14"/>
      <c r="QD5" s="14"/>
      <c r="QE5" s="14"/>
      <c r="QF5" s="14"/>
      <c r="QG5" s="14"/>
      <c r="QH5" s="14"/>
      <c r="QI5" s="14"/>
      <c r="QJ5" s="14"/>
      <c r="QK5" s="14"/>
      <c r="QL5" s="14"/>
      <c r="QM5" s="14"/>
      <c r="QN5" s="14"/>
      <c r="QO5" s="14"/>
      <c r="QP5" s="14"/>
      <c r="QQ5" s="14"/>
      <c r="QR5" s="14"/>
      <c r="QS5" s="14"/>
      <c r="QT5" s="14"/>
      <c r="QU5" s="14"/>
      <c r="QV5" s="14"/>
      <c r="QW5" s="14"/>
      <c r="QX5" s="14"/>
      <c r="QY5" s="14"/>
      <c r="QZ5" s="14"/>
      <c r="RA5" s="14"/>
      <c r="RB5" s="14"/>
      <c r="RC5" s="14"/>
      <c r="RD5" s="14"/>
      <c r="RE5" s="14"/>
      <c r="RF5" s="14"/>
      <c r="RG5" s="14"/>
      <c r="RH5" s="14"/>
      <c r="RI5" s="14"/>
      <c r="RJ5" s="14"/>
      <c r="RK5" s="14"/>
      <c r="RL5" s="14"/>
      <c r="RM5" s="14"/>
      <c r="RN5" s="14"/>
      <c r="RO5" s="14"/>
      <c r="RP5" s="14"/>
      <c r="RQ5" s="14"/>
      <c r="RR5" s="14"/>
      <c r="RS5" s="14"/>
      <c r="RT5" s="14"/>
      <c r="RU5" s="14"/>
      <c r="RV5" s="14"/>
      <c r="RW5" s="14"/>
      <c r="RX5" s="14"/>
      <c r="RY5" s="14"/>
      <c r="RZ5" s="14"/>
      <c r="SA5" s="14"/>
      <c r="SB5" s="14"/>
      <c r="SC5" s="14"/>
      <c r="SD5" s="14"/>
      <c r="SE5" s="14"/>
      <c r="SF5" s="14"/>
      <c r="SG5" s="14"/>
      <c r="SH5" s="14"/>
      <c r="SI5" s="14"/>
      <c r="SJ5" s="14"/>
      <c r="SK5" s="14"/>
      <c r="SL5" s="14"/>
      <c r="SM5" s="14"/>
      <c r="SN5" s="14"/>
      <c r="SO5" s="14"/>
      <c r="SP5" s="14"/>
      <c r="SQ5" s="14"/>
      <c r="SR5" s="14"/>
      <c r="SS5" s="14"/>
      <c r="ST5" s="14"/>
      <c r="SU5" s="14"/>
      <c r="SV5" s="14"/>
      <c r="SW5" s="14"/>
      <c r="SX5" s="14"/>
      <c r="SY5" s="14"/>
      <c r="SZ5" s="14"/>
      <c r="TA5" s="14"/>
      <c r="TB5" s="14"/>
      <c r="TC5" s="14"/>
      <c r="TD5" s="14"/>
      <c r="TE5" s="14"/>
      <c r="TF5" s="14"/>
      <c r="TG5" s="14"/>
      <c r="TH5" s="14"/>
      <c r="TI5" s="14"/>
      <c r="TJ5" s="14"/>
      <c r="TK5" s="14"/>
      <c r="TL5" s="14"/>
      <c r="TM5" s="14"/>
      <c r="TN5" s="14"/>
      <c r="TO5" s="14"/>
      <c r="TP5" s="14"/>
      <c r="TQ5" s="14"/>
      <c r="TR5" s="14"/>
      <c r="TS5" s="14"/>
      <c r="TT5" s="14"/>
      <c r="TU5" s="14"/>
      <c r="TV5" s="14"/>
      <c r="TW5" s="14"/>
      <c r="TX5" s="14"/>
      <c r="TY5" s="14"/>
      <c r="TZ5" s="14"/>
      <c r="UA5" s="14"/>
      <c r="UB5" s="14"/>
      <c r="UC5" s="14"/>
      <c r="UD5" s="14"/>
      <c r="UE5" s="14"/>
      <c r="UF5" s="14"/>
      <c r="UG5" s="14"/>
      <c r="UH5" s="14"/>
      <c r="UI5" s="14"/>
      <c r="UJ5" s="14"/>
      <c r="UK5" s="14"/>
      <c r="UL5" s="14"/>
      <c r="UM5" s="14"/>
      <c r="UN5" s="14"/>
      <c r="UO5" s="14"/>
      <c r="UP5" s="14"/>
      <c r="UQ5" s="14"/>
      <c r="UR5" s="14"/>
      <c r="US5" s="14"/>
      <c r="UT5" s="14"/>
      <c r="UU5" s="14"/>
      <c r="UV5" s="14"/>
      <c r="UW5" s="14"/>
      <c r="UX5" s="14"/>
      <c r="UY5" s="14"/>
      <c r="UZ5" s="14"/>
      <c r="VA5" s="14"/>
      <c r="VB5" s="14"/>
      <c r="VC5" s="14"/>
      <c r="VD5" s="14"/>
      <c r="VE5" s="14"/>
      <c r="VF5" s="14"/>
      <c r="VG5" s="14"/>
      <c r="VH5" s="14"/>
      <c r="VI5" s="14"/>
      <c r="VJ5" s="14"/>
      <c r="VK5" s="14"/>
      <c r="VL5" s="14"/>
      <c r="VM5" s="14"/>
      <c r="VN5" s="14"/>
      <c r="VO5" s="14"/>
      <c r="VP5" s="14"/>
      <c r="VQ5" s="14"/>
      <c r="VR5" s="14"/>
      <c r="VS5" s="14"/>
      <c r="VT5" s="14"/>
      <c r="VU5" s="14"/>
      <c r="VV5" s="14"/>
      <c r="VW5" s="14"/>
      <c r="VX5" s="14"/>
      <c r="VY5" s="14"/>
      <c r="VZ5" s="14"/>
      <c r="WA5" s="14"/>
      <c r="WB5" s="14"/>
      <c r="WC5" s="14"/>
      <c r="WD5" s="14"/>
      <c r="WE5" s="14"/>
      <c r="WF5" s="14"/>
      <c r="WG5" s="14"/>
      <c r="WH5" s="14"/>
      <c r="WI5" s="14"/>
      <c r="WJ5" s="14"/>
      <c r="WK5" s="14"/>
      <c r="WL5" s="14"/>
      <c r="WM5" s="14"/>
      <c r="WN5" s="14"/>
      <c r="WO5" s="14"/>
      <c r="WP5" s="14"/>
      <c r="WQ5" s="14"/>
      <c r="WR5" s="14"/>
      <c r="WS5" s="14"/>
      <c r="WT5" s="14"/>
      <c r="WU5" s="14"/>
      <c r="WV5" s="14"/>
      <c r="WW5" s="14"/>
      <c r="WX5" s="14"/>
      <c r="WY5" s="14"/>
      <c r="WZ5" s="14"/>
      <c r="XA5" s="14"/>
      <c r="XB5" s="14"/>
      <c r="XC5" s="14"/>
      <c r="XD5" s="14"/>
      <c r="XE5" s="14"/>
      <c r="XF5" s="14"/>
      <c r="XG5" s="14"/>
      <c r="XH5" s="14"/>
      <c r="XI5" s="14"/>
      <c r="XJ5" s="14"/>
      <c r="XK5" s="14"/>
      <c r="XL5" s="14"/>
      <c r="XM5" s="14"/>
      <c r="XN5" s="14"/>
      <c r="XO5" s="14"/>
      <c r="XP5" s="14"/>
      <c r="XQ5" s="14"/>
      <c r="XR5" s="14"/>
      <c r="XS5" s="14"/>
      <c r="XT5" s="14"/>
      <c r="XU5" s="14"/>
      <c r="XV5" s="14"/>
      <c r="XW5" s="14"/>
      <c r="XX5" s="14"/>
      <c r="XY5" s="14"/>
      <c r="XZ5" s="14"/>
      <c r="YA5" s="14"/>
      <c r="YB5" s="14"/>
      <c r="YC5" s="14"/>
      <c r="YD5" s="14"/>
      <c r="YE5" s="14"/>
      <c r="YF5" s="14"/>
      <c r="YG5" s="14"/>
      <c r="YH5" s="14"/>
      <c r="YI5" s="14"/>
      <c r="YJ5" s="14"/>
      <c r="YK5" s="14"/>
      <c r="YL5" s="14"/>
      <c r="YM5" s="14"/>
      <c r="YN5" s="14"/>
      <c r="YO5" s="14"/>
      <c r="YP5" s="14"/>
      <c r="YQ5" s="14"/>
      <c r="YR5" s="14"/>
      <c r="YS5" s="14"/>
      <c r="YT5" s="14"/>
      <c r="YU5" s="14"/>
      <c r="YV5" s="14"/>
      <c r="YW5" s="14"/>
      <c r="YX5" s="14"/>
      <c r="YY5" s="14"/>
      <c r="YZ5" s="14"/>
      <c r="ZA5" s="14"/>
      <c r="ZB5" s="14"/>
      <c r="ZC5" s="14"/>
      <c r="ZD5" s="14"/>
      <c r="ZE5" s="14"/>
      <c r="ZF5" s="14"/>
      <c r="ZG5" s="14"/>
      <c r="ZH5" s="14"/>
      <c r="ZI5" s="14"/>
      <c r="ZJ5" s="14"/>
      <c r="ZK5" s="14"/>
      <c r="ZL5" s="14"/>
      <c r="ZM5" s="14"/>
      <c r="ZN5" s="14"/>
      <c r="ZO5" s="14"/>
      <c r="ZP5" s="14"/>
      <c r="ZQ5" s="14"/>
      <c r="ZR5" s="14"/>
      <c r="ZS5" s="14"/>
      <c r="ZT5" s="14"/>
      <c r="ZU5" s="14"/>
      <c r="ZV5" s="14"/>
      <c r="ZW5" s="14"/>
      <c r="ZX5" s="14"/>
      <c r="ZY5" s="14"/>
      <c r="ZZ5" s="14"/>
      <c r="AAA5" s="14"/>
      <c r="AAB5" s="14"/>
      <c r="AAC5" s="14"/>
      <c r="AAD5" s="14"/>
      <c r="AAE5" s="14"/>
      <c r="AAF5" s="14"/>
      <c r="AAG5" s="14"/>
      <c r="AAH5" s="14"/>
      <c r="AAI5" s="14"/>
      <c r="AAJ5" s="14"/>
      <c r="AAK5" s="14"/>
      <c r="AAL5" s="14"/>
      <c r="AAM5" s="14"/>
      <c r="AAN5" s="14"/>
      <c r="AAO5" s="14"/>
      <c r="AAP5" s="14"/>
      <c r="AAQ5" s="14"/>
      <c r="AAR5" s="14"/>
      <c r="AAS5" s="14"/>
      <c r="AAT5" s="14"/>
      <c r="AAU5" s="14"/>
      <c r="AAV5" s="14"/>
      <c r="AAW5" s="14"/>
      <c r="AAX5" s="14"/>
      <c r="AAY5" s="14"/>
      <c r="AAZ5" s="14"/>
      <c r="ABA5" s="14"/>
      <c r="ABB5" s="14"/>
      <c r="ABC5" s="14"/>
      <c r="ABD5" s="14"/>
      <c r="ABE5" s="14"/>
      <c r="ABF5" s="14"/>
      <c r="ABG5" s="14"/>
      <c r="ABH5" s="14"/>
      <c r="ABI5" s="14"/>
      <c r="ABJ5" s="14"/>
      <c r="ABK5" s="14"/>
      <c r="ABL5" s="14"/>
      <c r="ABM5" s="14"/>
      <c r="ABN5" s="14"/>
      <c r="ABO5" s="14"/>
      <c r="ABP5" s="14"/>
      <c r="ABQ5" s="14"/>
      <c r="ABR5" s="14"/>
      <c r="ABS5" s="14"/>
      <c r="ABT5" s="14"/>
      <c r="ABU5" s="14"/>
      <c r="ABV5" s="14"/>
      <c r="ABW5" s="14"/>
      <c r="ABX5" s="14"/>
      <c r="ABY5" s="14"/>
      <c r="ABZ5" s="14"/>
      <c r="ACA5" s="14"/>
      <c r="ACB5" s="14"/>
      <c r="ACC5" s="14"/>
      <c r="ACD5" s="14"/>
      <c r="ACE5" s="14"/>
      <c r="ACF5" s="14"/>
      <c r="ACG5" s="14"/>
      <c r="ACH5" s="14"/>
      <c r="ACI5" s="14"/>
      <c r="ACJ5" s="14"/>
      <c r="ACK5" s="14"/>
      <c r="ACL5" s="14"/>
      <c r="ACM5" s="14"/>
      <c r="ACN5" s="14"/>
      <c r="ACO5" s="14"/>
      <c r="ACP5" s="14"/>
      <c r="ACQ5" s="14"/>
      <c r="ACR5" s="14"/>
      <c r="ACS5" s="14"/>
      <c r="ACT5" s="14"/>
      <c r="ACU5" s="14"/>
      <c r="ACV5" s="14"/>
      <c r="ACW5" s="14"/>
      <c r="ACX5" s="14"/>
      <c r="ACY5" s="14"/>
      <c r="ACZ5" s="14"/>
      <c r="ADA5" s="14"/>
      <c r="ADB5" s="14"/>
      <c r="ADC5" s="14"/>
      <c r="ADD5" s="14"/>
      <c r="ADE5" s="14"/>
      <c r="ADF5" s="14"/>
      <c r="ADG5" s="14"/>
      <c r="ADH5" s="14"/>
      <c r="ADI5" s="14"/>
      <c r="ADJ5" s="14"/>
      <c r="ADK5" s="14"/>
      <c r="ADL5" s="14"/>
      <c r="ADM5" s="14"/>
      <c r="ADN5" s="14"/>
      <c r="ADO5" s="14"/>
      <c r="ADP5" s="14"/>
      <c r="ADQ5" s="14"/>
      <c r="ADR5" s="14"/>
      <c r="ADS5" s="14"/>
      <c r="ADT5" s="14"/>
      <c r="ADU5" s="14"/>
      <c r="ADV5" s="14"/>
      <c r="ADW5" s="14"/>
      <c r="ADX5" s="14"/>
      <c r="ADY5" s="14"/>
      <c r="ADZ5" s="14"/>
      <c r="AEA5" s="14"/>
      <c r="AEB5" s="14"/>
      <c r="AEC5" s="14"/>
      <c r="AED5" s="14"/>
      <c r="AEE5" s="14"/>
      <c r="AEF5" s="14"/>
      <c r="AEG5" s="14"/>
      <c r="AEH5" s="14"/>
      <c r="AEI5" s="14"/>
      <c r="AEJ5" s="14"/>
      <c r="AEK5" s="14"/>
      <c r="AEL5" s="14"/>
      <c r="AEM5" s="14"/>
      <c r="AEN5" s="14"/>
      <c r="AEO5" s="14"/>
      <c r="AEP5" s="14"/>
      <c r="AEQ5" s="14"/>
      <c r="AER5" s="14"/>
      <c r="AES5" s="14"/>
      <c r="AET5" s="14"/>
      <c r="AEU5" s="14"/>
      <c r="AEV5" s="14"/>
      <c r="AEW5" s="14"/>
      <c r="AEX5" s="14"/>
      <c r="AEY5" s="14"/>
      <c r="AEZ5" s="14"/>
      <c r="AFA5" s="14"/>
      <c r="AFB5" s="14"/>
      <c r="AFC5" s="14"/>
      <c r="AFD5" s="14"/>
      <c r="AFE5" s="14"/>
      <c r="AFF5" s="14"/>
      <c r="AFG5" s="14"/>
      <c r="AFH5" s="14"/>
      <c r="AFI5" s="14"/>
      <c r="AFJ5" s="14"/>
      <c r="AFK5" s="14"/>
      <c r="AFL5" s="14"/>
      <c r="AFM5" s="14"/>
      <c r="AFN5" s="14"/>
      <c r="AFO5" s="14"/>
      <c r="AFP5" s="14"/>
      <c r="AFQ5" s="14"/>
      <c r="AFR5" s="14"/>
      <c r="AFS5" s="14"/>
      <c r="AFT5" s="14"/>
      <c r="AFU5" s="14"/>
      <c r="AFV5" s="14"/>
      <c r="AFW5" s="14"/>
      <c r="AFX5" s="14"/>
      <c r="AFY5" s="14"/>
      <c r="AFZ5" s="14"/>
      <c r="AGA5" s="14"/>
      <c r="AGB5" s="14"/>
      <c r="AGC5" s="14"/>
      <c r="AGD5" s="14"/>
      <c r="AGE5" s="14"/>
      <c r="AGF5" s="14"/>
      <c r="AGG5" s="14"/>
      <c r="AGH5" s="14"/>
      <c r="AGI5" s="14"/>
      <c r="AGJ5" s="14"/>
      <c r="AGK5" s="14"/>
      <c r="AGL5" s="14"/>
      <c r="AGM5" s="14"/>
      <c r="AGN5" s="14"/>
      <c r="AGO5" s="14"/>
      <c r="AGP5" s="14"/>
      <c r="AGQ5" s="14"/>
      <c r="AGR5" s="14"/>
      <c r="AGS5" s="14"/>
      <c r="AGT5" s="14"/>
      <c r="AGU5" s="14"/>
      <c r="AGV5" s="14"/>
      <c r="AGW5" s="14"/>
      <c r="AGX5" s="14"/>
      <c r="AGY5" s="14"/>
      <c r="AGZ5" s="14"/>
      <c r="AHA5" s="14"/>
      <c r="AHB5" s="14"/>
      <c r="AHC5" s="14"/>
      <c r="AHD5" s="14"/>
      <c r="AHE5" s="14"/>
      <c r="AHF5" s="14"/>
      <c r="AHG5" s="14"/>
      <c r="AHH5" s="14"/>
      <c r="AHI5" s="14"/>
      <c r="AHJ5" s="14"/>
      <c r="AHK5" s="14"/>
      <c r="AHL5" s="14"/>
      <c r="AHM5" s="14"/>
      <c r="AHN5" s="14"/>
      <c r="AHO5" s="14"/>
      <c r="AHP5" s="14"/>
      <c r="AHQ5" s="14"/>
      <c r="AHR5" s="14"/>
      <c r="AHS5" s="14"/>
      <c r="AHT5" s="14"/>
      <c r="AHU5" s="14"/>
      <c r="AHV5" s="14"/>
      <c r="AHW5" s="14"/>
      <c r="AHX5" s="14"/>
      <c r="AHY5" s="14"/>
      <c r="AHZ5" s="14"/>
      <c r="AIA5" s="14"/>
      <c r="AIB5" s="14"/>
      <c r="AIC5" s="14"/>
      <c r="AID5" s="14"/>
      <c r="AIE5" s="14"/>
      <c r="AIF5" s="14"/>
      <c r="AIG5" s="14"/>
      <c r="AIH5" s="14"/>
      <c r="AII5" s="14"/>
      <c r="AIJ5" s="14"/>
      <c r="AIK5" s="14"/>
      <c r="AIL5" s="14"/>
      <c r="AIM5" s="14"/>
      <c r="AIN5" s="14"/>
      <c r="AIO5" s="14"/>
      <c r="AIP5" s="14"/>
      <c r="AIQ5" s="14"/>
      <c r="AIR5" s="14"/>
      <c r="AIS5" s="14"/>
      <c r="AIT5" s="14"/>
      <c r="AIU5" s="14"/>
      <c r="AIV5" s="14"/>
      <c r="AIW5" s="14"/>
      <c r="AIX5" s="14"/>
      <c r="AIY5" s="14"/>
      <c r="AIZ5" s="14"/>
      <c r="AJA5" s="14"/>
      <c r="AJB5" s="14"/>
      <c r="AJC5" s="14"/>
      <c r="AJD5" s="14"/>
      <c r="AJE5" s="14"/>
      <c r="AJF5" s="14"/>
      <c r="AJG5" s="14"/>
      <c r="AJH5" s="14"/>
      <c r="AJI5" s="14"/>
      <c r="AJJ5" s="14"/>
      <c r="AJK5" s="14"/>
      <c r="AJL5" s="14"/>
      <c r="AJM5" s="14"/>
      <c r="AJN5" s="14"/>
      <c r="AJO5" s="14"/>
      <c r="AJP5" s="14"/>
      <c r="AJQ5" s="14"/>
      <c r="AJR5" s="14"/>
      <c r="AJS5" s="14"/>
      <c r="AJT5" s="14"/>
      <c r="AJU5" s="14"/>
      <c r="AJV5" s="14"/>
      <c r="AJW5" s="14"/>
      <c r="AJX5" s="14"/>
      <c r="AJY5" s="14"/>
      <c r="AJZ5" s="14"/>
      <c r="AKA5" s="14"/>
      <c r="AKB5" s="14"/>
      <c r="AKC5" s="14"/>
      <c r="AKD5" s="14"/>
      <c r="AKE5" s="14"/>
      <c r="AKF5" s="14"/>
      <c r="AKG5" s="14"/>
      <c r="AKH5" s="14"/>
      <c r="AKI5" s="14"/>
      <c r="AKJ5" s="14"/>
      <c r="AKK5" s="14"/>
      <c r="AKL5" s="14"/>
      <c r="AKM5" s="14"/>
      <c r="AKN5" s="14"/>
      <c r="AKO5" s="14"/>
      <c r="AKP5" s="14"/>
      <c r="AKQ5" s="14"/>
      <c r="AKR5" s="14"/>
      <c r="AKS5" s="14"/>
      <c r="AKT5" s="14"/>
      <c r="AKU5" s="14"/>
      <c r="AKV5" s="14"/>
      <c r="AKW5" s="14"/>
      <c r="AKX5" s="14"/>
      <c r="AKY5" s="14"/>
      <c r="AKZ5" s="14"/>
      <c r="ALA5" s="14"/>
      <c r="ALB5" s="14"/>
      <c r="ALC5" s="14"/>
      <c r="ALD5" s="14"/>
      <c r="ALE5" s="14"/>
      <c r="ALF5" s="14"/>
      <c r="ALG5" s="14"/>
      <c r="ALH5" s="14"/>
      <c r="ALI5" s="14"/>
      <c r="ALJ5" s="14"/>
      <c r="ALK5" s="14"/>
      <c r="ALL5" s="14"/>
      <c r="ALM5" s="14"/>
      <c r="ALN5" s="14"/>
      <c r="ALO5" s="14"/>
      <c r="ALP5" s="14"/>
      <c r="ALQ5" s="14"/>
      <c r="ALR5" s="14"/>
      <c r="ALS5" s="14"/>
      <c r="ALT5" s="14"/>
      <c r="ALU5" s="14"/>
      <c r="ALV5" s="14"/>
      <c r="ALW5" s="14"/>
      <c r="ALX5" s="14"/>
      <c r="ALY5" s="14"/>
      <c r="ALZ5" s="14"/>
      <c r="AMA5" s="14"/>
      <c r="AMB5" s="14"/>
    </row>
    <row r="6" spans="1:1016" ht="42.75">
      <c r="A6" s="123"/>
      <c r="B6" s="12" t="str">
        <f>Synthèse!B11</f>
        <v>1.3</v>
      </c>
      <c r="C6" s="3" t="str">
        <f>Synthèse!C11</f>
        <v>Pour chaque image porteuse d'information ayant une alternative textuelle, cette alternative est-elle pertinente (hors cas particuliers) ?</v>
      </c>
      <c r="D6" s="12" t="s">
        <v>31</v>
      </c>
      <c r="E6" s="3"/>
      <c r="F6" s="3"/>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c r="IT6" s="14"/>
      <c r="IU6" s="14"/>
      <c r="IV6" s="14"/>
      <c r="IW6" s="14"/>
      <c r="IX6" s="14"/>
      <c r="IY6" s="14"/>
      <c r="IZ6" s="14"/>
      <c r="JA6" s="14"/>
      <c r="JB6" s="14"/>
      <c r="JC6" s="14"/>
      <c r="JD6" s="14"/>
      <c r="JE6" s="14"/>
      <c r="JF6" s="14"/>
      <c r="JG6" s="14"/>
      <c r="JH6" s="14"/>
      <c r="JI6" s="14"/>
      <c r="JJ6" s="14"/>
      <c r="JK6" s="14"/>
      <c r="JL6" s="14"/>
      <c r="JM6" s="14"/>
      <c r="JN6" s="14"/>
      <c r="JO6" s="14"/>
      <c r="JP6" s="14"/>
      <c r="JQ6" s="14"/>
      <c r="JR6" s="14"/>
      <c r="JS6" s="14"/>
      <c r="JT6" s="14"/>
      <c r="JU6" s="14"/>
      <c r="JV6" s="14"/>
      <c r="JW6" s="14"/>
      <c r="JX6" s="14"/>
      <c r="JY6" s="14"/>
      <c r="JZ6" s="14"/>
      <c r="KA6" s="14"/>
      <c r="KB6" s="14"/>
      <c r="KC6" s="14"/>
      <c r="KD6" s="14"/>
      <c r="KE6" s="14"/>
      <c r="KF6" s="14"/>
      <c r="KG6" s="14"/>
      <c r="KH6" s="14"/>
      <c r="KI6" s="14"/>
      <c r="KJ6" s="14"/>
      <c r="KK6" s="14"/>
      <c r="KL6" s="14"/>
      <c r="KM6" s="14"/>
      <c r="KN6" s="14"/>
      <c r="KO6" s="14"/>
      <c r="KP6" s="14"/>
      <c r="KQ6" s="14"/>
      <c r="KR6" s="14"/>
      <c r="KS6" s="14"/>
      <c r="KT6" s="14"/>
      <c r="KU6" s="14"/>
      <c r="KV6" s="14"/>
      <c r="KW6" s="14"/>
      <c r="KX6" s="14"/>
      <c r="KY6" s="14"/>
      <c r="KZ6" s="14"/>
      <c r="LA6" s="14"/>
      <c r="LB6" s="14"/>
      <c r="LC6" s="14"/>
      <c r="LD6" s="14"/>
      <c r="LE6" s="14"/>
      <c r="LF6" s="14"/>
      <c r="LG6" s="14"/>
      <c r="LH6" s="14"/>
      <c r="LI6" s="14"/>
      <c r="LJ6" s="14"/>
      <c r="LK6" s="14"/>
      <c r="LL6" s="14"/>
      <c r="LM6" s="14"/>
      <c r="LN6" s="14"/>
      <c r="LO6" s="14"/>
      <c r="LP6" s="14"/>
      <c r="LQ6" s="14"/>
      <c r="LR6" s="14"/>
      <c r="LS6" s="14"/>
      <c r="LT6" s="14"/>
      <c r="LU6" s="14"/>
      <c r="LV6" s="14"/>
      <c r="LW6" s="14"/>
      <c r="LX6" s="14"/>
      <c r="LY6" s="14"/>
      <c r="LZ6" s="14"/>
      <c r="MA6" s="14"/>
      <c r="MB6" s="14"/>
      <c r="MC6" s="14"/>
      <c r="MD6" s="14"/>
      <c r="ME6" s="14"/>
      <c r="MF6" s="14"/>
      <c r="MG6" s="14"/>
      <c r="MH6" s="14"/>
      <c r="MI6" s="14"/>
      <c r="MJ6" s="14"/>
      <c r="MK6" s="14"/>
      <c r="ML6" s="14"/>
      <c r="MM6" s="14"/>
      <c r="MN6" s="14"/>
      <c r="MO6" s="14"/>
      <c r="MP6" s="14"/>
      <c r="MQ6" s="14"/>
      <c r="MR6" s="14"/>
      <c r="MS6" s="14"/>
      <c r="MT6" s="14"/>
      <c r="MU6" s="14"/>
      <c r="MV6" s="14"/>
      <c r="MW6" s="14"/>
      <c r="MX6" s="14"/>
      <c r="MY6" s="14"/>
      <c r="MZ6" s="14"/>
      <c r="NA6" s="14"/>
      <c r="NB6" s="14"/>
      <c r="NC6" s="14"/>
      <c r="ND6" s="14"/>
      <c r="NE6" s="14"/>
      <c r="NF6" s="14"/>
      <c r="NG6" s="14"/>
      <c r="NH6" s="14"/>
      <c r="NI6" s="14"/>
      <c r="NJ6" s="14"/>
      <c r="NK6" s="14"/>
      <c r="NL6" s="14"/>
      <c r="NM6" s="14"/>
      <c r="NN6" s="14"/>
      <c r="NO6" s="14"/>
      <c r="NP6" s="14"/>
      <c r="NQ6" s="14"/>
      <c r="NR6" s="14"/>
      <c r="NS6" s="14"/>
      <c r="NT6" s="14"/>
      <c r="NU6" s="14"/>
      <c r="NV6" s="14"/>
      <c r="NW6" s="14"/>
      <c r="NX6" s="14"/>
      <c r="NY6" s="14"/>
      <c r="NZ6" s="14"/>
      <c r="OA6" s="14"/>
      <c r="OB6" s="14"/>
      <c r="OC6" s="14"/>
      <c r="OD6" s="14"/>
      <c r="OE6" s="14"/>
      <c r="OF6" s="14"/>
      <c r="OG6" s="14"/>
      <c r="OH6" s="14"/>
      <c r="OI6" s="14"/>
      <c r="OJ6" s="14"/>
      <c r="OK6" s="14"/>
      <c r="OL6" s="14"/>
      <c r="OM6" s="14"/>
      <c r="ON6" s="14"/>
      <c r="OO6" s="14"/>
      <c r="OP6" s="14"/>
      <c r="OQ6" s="14"/>
      <c r="OR6" s="14"/>
      <c r="OS6" s="14"/>
      <c r="OT6" s="14"/>
      <c r="OU6" s="14"/>
      <c r="OV6" s="14"/>
      <c r="OW6" s="14"/>
      <c r="OX6" s="14"/>
      <c r="OY6" s="14"/>
      <c r="OZ6" s="14"/>
      <c r="PA6" s="14"/>
      <c r="PB6" s="14"/>
      <c r="PC6" s="14"/>
      <c r="PD6" s="14"/>
      <c r="PE6" s="14"/>
      <c r="PF6" s="14"/>
      <c r="PG6" s="14"/>
      <c r="PH6" s="14"/>
      <c r="PI6" s="14"/>
      <c r="PJ6" s="14"/>
      <c r="PK6" s="14"/>
      <c r="PL6" s="14"/>
      <c r="PM6" s="14"/>
      <c r="PN6" s="14"/>
      <c r="PO6" s="14"/>
      <c r="PP6" s="14"/>
      <c r="PQ6" s="14"/>
      <c r="PR6" s="14"/>
      <c r="PS6" s="14"/>
      <c r="PT6" s="14"/>
      <c r="PU6" s="14"/>
      <c r="PV6" s="14"/>
      <c r="PW6" s="14"/>
      <c r="PX6" s="14"/>
      <c r="PY6" s="14"/>
      <c r="PZ6" s="14"/>
      <c r="QA6" s="14"/>
      <c r="QB6" s="14"/>
      <c r="QC6" s="14"/>
      <c r="QD6" s="14"/>
      <c r="QE6" s="14"/>
      <c r="QF6" s="14"/>
      <c r="QG6" s="14"/>
      <c r="QH6" s="14"/>
      <c r="QI6" s="14"/>
      <c r="QJ6" s="14"/>
      <c r="QK6" s="14"/>
      <c r="QL6" s="14"/>
      <c r="QM6" s="14"/>
      <c r="QN6" s="14"/>
      <c r="QO6" s="14"/>
      <c r="QP6" s="14"/>
      <c r="QQ6" s="14"/>
      <c r="QR6" s="14"/>
      <c r="QS6" s="14"/>
      <c r="QT6" s="14"/>
      <c r="QU6" s="14"/>
      <c r="QV6" s="14"/>
      <c r="QW6" s="14"/>
      <c r="QX6" s="14"/>
      <c r="QY6" s="14"/>
      <c r="QZ6" s="14"/>
      <c r="RA6" s="14"/>
      <c r="RB6" s="14"/>
      <c r="RC6" s="14"/>
      <c r="RD6" s="14"/>
      <c r="RE6" s="14"/>
      <c r="RF6" s="14"/>
      <c r="RG6" s="14"/>
      <c r="RH6" s="14"/>
      <c r="RI6" s="14"/>
      <c r="RJ6" s="14"/>
      <c r="RK6" s="14"/>
      <c r="RL6" s="14"/>
      <c r="RM6" s="14"/>
      <c r="RN6" s="14"/>
      <c r="RO6" s="14"/>
      <c r="RP6" s="14"/>
      <c r="RQ6" s="14"/>
      <c r="RR6" s="14"/>
      <c r="RS6" s="14"/>
      <c r="RT6" s="14"/>
      <c r="RU6" s="14"/>
      <c r="RV6" s="14"/>
      <c r="RW6" s="14"/>
      <c r="RX6" s="14"/>
      <c r="RY6" s="14"/>
      <c r="RZ6" s="14"/>
      <c r="SA6" s="14"/>
      <c r="SB6" s="14"/>
      <c r="SC6" s="14"/>
      <c r="SD6" s="14"/>
      <c r="SE6" s="14"/>
      <c r="SF6" s="14"/>
      <c r="SG6" s="14"/>
      <c r="SH6" s="14"/>
      <c r="SI6" s="14"/>
      <c r="SJ6" s="14"/>
      <c r="SK6" s="14"/>
      <c r="SL6" s="14"/>
      <c r="SM6" s="14"/>
      <c r="SN6" s="14"/>
      <c r="SO6" s="14"/>
      <c r="SP6" s="14"/>
      <c r="SQ6" s="14"/>
      <c r="SR6" s="14"/>
      <c r="SS6" s="14"/>
      <c r="ST6" s="14"/>
      <c r="SU6" s="14"/>
      <c r="SV6" s="14"/>
      <c r="SW6" s="14"/>
      <c r="SX6" s="14"/>
      <c r="SY6" s="14"/>
      <c r="SZ6" s="14"/>
      <c r="TA6" s="14"/>
      <c r="TB6" s="14"/>
      <c r="TC6" s="14"/>
      <c r="TD6" s="14"/>
      <c r="TE6" s="14"/>
      <c r="TF6" s="14"/>
      <c r="TG6" s="14"/>
      <c r="TH6" s="14"/>
      <c r="TI6" s="14"/>
      <c r="TJ6" s="14"/>
      <c r="TK6" s="14"/>
      <c r="TL6" s="14"/>
      <c r="TM6" s="14"/>
      <c r="TN6" s="14"/>
      <c r="TO6" s="14"/>
      <c r="TP6" s="14"/>
      <c r="TQ6" s="14"/>
      <c r="TR6" s="14"/>
      <c r="TS6" s="14"/>
      <c r="TT6" s="14"/>
      <c r="TU6" s="14"/>
      <c r="TV6" s="14"/>
      <c r="TW6" s="14"/>
      <c r="TX6" s="14"/>
      <c r="TY6" s="14"/>
      <c r="TZ6" s="14"/>
      <c r="UA6" s="14"/>
      <c r="UB6" s="14"/>
      <c r="UC6" s="14"/>
      <c r="UD6" s="14"/>
      <c r="UE6" s="14"/>
      <c r="UF6" s="14"/>
      <c r="UG6" s="14"/>
      <c r="UH6" s="14"/>
      <c r="UI6" s="14"/>
      <c r="UJ6" s="14"/>
      <c r="UK6" s="14"/>
      <c r="UL6" s="14"/>
      <c r="UM6" s="14"/>
      <c r="UN6" s="14"/>
      <c r="UO6" s="14"/>
      <c r="UP6" s="14"/>
      <c r="UQ6" s="14"/>
      <c r="UR6" s="14"/>
      <c r="US6" s="14"/>
      <c r="UT6" s="14"/>
      <c r="UU6" s="14"/>
      <c r="UV6" s="14"/>
      <c r="UW6" s="14"/>
      <c r="UX6" s="14"/>
      <c r="UY6" s="14"/>
      <c r="UZ6" s="14"/>
      <c r="VA6" s="14"/>
      <c r="VB6" s="14"/>
      <c r="VC6" s="14"/>
      <c r="VD6" s="14"/>
      <c r="VE6" s="14"/>
      <c r="VF6" s="14"/>
      <c r="VG6" s="14"/>
      <c r="VH6" s="14"/>
      <c r="VI6" s="14"/>
      <c r="VJ6" s="14"/>
      <c r="VK6" s="14"/>
      <c r="VL6" s="14"/>
      <c r="VM6" s="14"/>
      <c r="VN6" s="14"/>
      <c r="VO6" s="14"/>
      <c r="VP6" s="14"/>
      <c r="VQ6" s="14"/>
      <c r="VR6" s="14"/>
      <c r="VS6" s="14"/>
      <c r="VT6" s="14"/>
      <c r="VU6" s="14"/>
      <c r="VV6" s="14"/>
      <c r="VW6" s="14"/>
      <c r="VX6" s="14"/>
      <c r="VY6" s="14"/>
      <c r="VZ6" s="14"/>
      <c r="WA6" s="14"/>
      <c r="WB6" s="14"/>
      <c r="WC6" s="14"/>
      <c r="WD6" s="14"/>
      <c r="WE6" s="14"/>
      <c r="WF6" s="14"/>
      <c r="WG6" s="14"/>
      <c r="WH6" s="14"/>
      <c r="WI6" s="14"/>
      <c r="WJ6" s="14"/>
      <c r="WK6" s="14"/>
      <c r="WL6" s="14"/>
      <c r="WM6" s="14"/>
      <c r="WN6" s="14"/>
      <c r="WO6" s="14"/>
      <c r="WP6" s="14"/>
      <c r="WQ6" s="14"/>
      <c r="WR6" s="14"/>
      <c r="WS6" s="14"/>
      <c r="WT6" s="14"/>
      <c r="WU6" s="14"/>
      <c r="WV6" s="14"/>
      <c r="WW6" s="14"/>
      <c r="WX6" s="14"/>
      <c r="WY6" s="14"/>
      <c r="WZ6" s="14"/>
      <c r="XA6" s="14"/>
      <c r="XB6" s="14"/>
      <c r="XC6" s="14"/>
      <c r="XD6" s="14"/>
      <c r="XE6" s="14"/>
      <c r="XF6" s="14"/>
      <c r="XG6" s="14"/>
      <c r="XH6" s="14"/>
      <c r="XI6" s="14"/>
      <c r="XJ6" s="14"/>
      <c r="XK6" s="14"/>
      <c r="XL6" s="14"/>
      <c r="XM6" s="14"/>
      <c r="XN6" s="14"/>
      <c r="XO6" s="14"/>
      <c r="XP6" s="14"/>
      <c r="XQ6" s="14"/>
      <c r="XR6" s="14"/>
      <c r="XS6" s="14"/>
      <c r="XT6" s="14"/>
      <c r="XU6" s="14"/>
      <c r="XV6" s="14"/>
      <c r="XW6" s="14"/>
      <c r="XX6" s="14"/>
      <c r="XY6" s="14"/>
      <c r="XZ6" s="14"/>
      <c r="YA6" s="14"/>
      <c r="YB6" s="14"/>
      <c r="YC6" s="14"/>
      <c r="YD6" s="14"/>
      <c r="YE6" s="14"/>
      <c r="YF6" s="14"/>
      <c r="YG6" s="14"/>
      <c r="YH6" s="14"/>
      <c r="YI6" s="14"/>
      <c r="YJ6" s="14"/>
      <c r="YK6" s="14"/>
      <c r="YL6" s="14"/>
      <c r="YM6" s="14"/>
      <c r="YN6" s="14"/>
      <c r="YO6" s="14"/>
      <c r="YP6" s="14"/>
      <c r="YQ6" s="14"/>
      <c r="YR6" s="14"/>
      <c r="YS6" s="14"/>
      <c r="YT6" s="14"/>
      <c r="YU6" s="14"/>
      <c r="YV6" s="14"/>
      <c r="YW6" s="14"/>
      <c r="YX6" s="14"/>
      <c r="YY6" s="14"/>
      <c r="YZ6" s="14"/>
      <c r="ZA6" s="14"/>
      <c r="ZB6" s="14"/>
      <c r="ZC6" s="14"/>
      <c r="ZD6" s="14"/>
      <c r="ZE6" s="14"/>
      <c r="ZF6" s="14"/>
      <c r="ZG6" s="14"/>
      <c r="ZH6" s="14"/>
      <c r="ZI6" s="14"/>
      <c r="ZJ6" s="14"/>
      <c r="ZK6" s="14"/>
      <c r="ZL6" s="14"/>
      <c r="ZM6" s="14"/>
      <c r="ZN6" s="14"/>
      <c r="ZO6" s="14"/>
      <c r="ZP6" s="14"/>
      <c r="ZQ6" s="14"/>
      <c r="ZR6" s="14"/>
      <c r="ZS6" s="14"/>
      <c r="ZT6" s="14"/>
      <c r="ZU6" s="14"/>
      <c r="ZV6" s="14"/>
      <c r="ZW6" s="14"/>
      <c r="ZX6" s="14"/>
      <c r="ZY6" s="14"/>
      <c r="ZZ6" s="14"/>
      <c r="AAA6" s="14"/>
      <c r="AAB6" s="14"/>
      <c r="AAC6" s="14"/>
      <c r="AAD6" s="14"/>
      <c r="AAE6" s="14"/>
      <c r="AAF6" s="14"/>
      <c r="AAG6" s="14"/>
      <c r="AAH6" s="14"/>
      <c r="AAI6" s="14"/>
      <c r="AAJ6" s="14"/>
      <c r="AAK6" s="14"/>
      <c r="AAL6" s="14"/>
      <c r="AAM6" s="14"/>
      <c r="AAN6" s="14"/>
      <c r="AAO6" s="14"/>
      <c r="AAP6" s="14"/>
      <c r="AAQ6" s="14"/>
      <c r="AAR6" s="14"/>
      <c r="AAS6" s="14"/>
      <c r="AAT6" s="14"/>
      <c r="AAU6" s="14"/>
      <c r="AAV6" s="14"/>
      <c r="AAW6" s="14"/>
      <c r="AAX6" s="14"/>
      <c r="AAY6" s="14"/>
      <c r="AAZ6" s="14"/>
      <c r="ABA6" s="14"/>
      <c r="ABB6" s="14"/>
      <c r="ABC6" s="14"/>
      <c r="ABD6" s="14"/>
      <c r="ABE6" s="14"/>
      <c r="ABF6" s="14"/>
      <c r="ABG6" s="14"/>
      <c r="ABH6" s="14"/>
      <c r="ABI6" s="14"/>
      <c r="ABJ6" s="14"/>
      <c r="ABK6" s="14"/>
      <c r="ABL6" s="14"/>
      <c r="ABM6" s="14"/>
      <c r="ABN6" s="14"/>
      <c r="ABO6" s="14"/>
      <c r="ABP6" s="14"/>
      <c r="ABQ6" s="14"/>
      <c r="ABR6" s="14"/>
      <c r="ABS6" s="14"/>
      <c r="ABT6" s="14"/>
      <c r="ABU6" s="14"/>
      <c r="ABV6" s="14"/>
      <c r="ABW6" s="14"/>
      <c r="ABX6" s="14"/>
      <c r="ABY6" s="14"/>
      <c r="ABZ6" s="14"/>
      <c r="ACA6" s="14"/>
      <c r="ACB6" s="14"/>
      <c r="ACC6" s="14"/>
      <c r="ACD6" s="14"/>
      <c r="ACE6" s="14"/>
      <c r="ACF6" s="14"/>
      <c r="ACG6" s="14"/>
      <c r="ACH6" s="14"/>
      <c r="ACI6" s="14"/>
      <c r="ACJ6" s="14"/>
      <c r="ACK6" s="14"/>
      <c r="ACL6" s="14"/>
      <c r="ACM6" s="14"/>
      <c r="ACN6" s="14"/>
      <c r="ACO6" s="14"/>
      <c r="ACP6" s="14"/>
      <c r="ACQ6" s="14"/>
      <c r="ACR6" s="14"/>
      <c r="ACS6" s="14"/>
      <c r="ACT6" s="14"/>
      <c r="ACU6" s="14"/>
      <c r="ACV6" s="14"/>
      <c r="ACW6" s="14"/>
      <c r="ACX6" s="14"/>
      <c r="ACY6" s="14"/>
      <c r="ACZ6" s="14"/>
      <c r="ADA6" s="14"/>
      <c r="ADB6" s="14"/>
      <c r="ADC6" s="14"/>
      <c r="ADD6" s="14"/>
      <c r="ADE6" s="14"/>
      <c r="ADF6" s="14"/>
      <c r="ADG6" s="14"/>
      <c r="ADH6" s="14"/>
      <c r="ADI6" s="14"/>
      <c r="ADJ6" s="14"/>
      <c r="ADK6" s="14"/>
      <c r="ADL6" s="14"/>
      <c r="ADM6" s="14"/>
      <c r="ADN6" s="14"/>
      <c r="ADO6" s="14"/>
      <c r="ADP6" s="14"/>
      <c r="ADQ6" s="14"/>
      <c r="ADR6" s="14"/>
      <c r="ADS6" s="14"/>
      <c r="ADT6" s="14"/>
      <c r="ADU6" s="14"/>
      <c r="ADV6" s="14"/>
      <c r="ADW6" s="14"/>
      <c r="ADX6" s="14"/>
      <c r="ADY6" s="14"/>
      <c r="ADZ6" s="14"/>
      <c r="AEA6" s="14"/>
      <c r="AEB6" s="14"/>
      <c r="AEC6" s="14"/>
      <c r="AED6" s="14"/>
      <c r="AEE6" s="14"/>
      <c r="AEF6" s="14"/>
      <c r="AEG6" s="14"/>
      <c r="AEH6" s="14"/>
      <c r="AEI6" s="14"/>
      <c r="AEJ6" s="14"/>
      <c r="AEK6" s="14"/>
      <c r="AEL6" s="14"/>
      <c r="AEM6" s="14"/>
      <c r="AEN6" s="14"/>
      <c r="AEO6" s="14"/>
      <c r="AEP6" s="14"/>
      <c r="AEQ6" s="14"/>
      <c r="AER6" s="14"/>
      <c r="AES6" s="14"/>
      <c r="AET6" s="14"/>
      <c r="AEU6" s="14"/>
      <c r="AEV6" s="14"/>
      <c r="AEW6" s="14"/>
      <c r="AEX6" s="14"/>
      <c r="AEY6" s="14"/>
      <c r="AEZ6" s="14"/>
      <c r="AFA6" s="14"/>
      <c r="AFB6" s="14"/>
      <c r="AFC6" s="14"/>
      <c r="AFD6" s="14"/>
      <c r="AFE6" s="14"/>
      <c r="AFF6" s="14"/>
      <c r="AFG6" s="14"/>
      <c r="AFH6" s="14"/>
      <c r="AFI6" s="14"/>
      <c r="AFJ6" s="14"/>
      <c r="AFK6" s="14"/>
      <c r="AFL6" s="14"/>
      <c r="AFM6" s="14"/>
      <c r="AFN6" s="14"/>
      <c r="AFO6" s="14"/>
      <c r="AFP6" s="14"/>
      <c r="AFQ6" s="14"/>
      <c r="AFR6" s="14"/>
      <c r="AFS6" s="14"/>
      <c r="AFT6" s="14"/>
      <c r="AFU6" s="14"/>
      <c r="AFV6" s="14"/>
      <c r="AFW6" s="14"/>
      <c r="AFX6" s="14"/>
      <c r="AFY6" s="14"/>
      <c r="AFZ6" s="14"/>
      <c r="AGA6" s="14"/>
      <c r="AGB6" s="14"/>
      <c r="AGC6" s="14"/>
      <c r="AGD6" s="14"/>
      <c r="AGE6" s="14"/>
      <c r="AGF6" s="14"/>
      <c r="AGG6" s="14"/>
      <c r="AGH6" s="14"/>
      <c r="AGI6" s="14"/>
      <c r="AGJ6" s="14"/>
      <c r="AGK6" s="14"/>
      <c r="AGL6" s="14"/>
      <c r="AGM6" s="14"/>
      <c r="AGN6" s="14"/>
      <c r="AGO6" s="14"/>
      <c r="AGP6" s="14"/>
      <c r="AGQ6" s="14"/>
      <c r="AGR6" s="14"/>
      <c r="AGS6" s="14"/>
      <c r="AGT6" s="14"/>
      <c r="AGU6" s="14"/>
      <c r="AGV6" s="14"/>
      <c r="AGW6" s="14"/>
      <c r="AGX6" s="14"/>
      <c r="AGY6" s="14"/>
      <c r="AGZ6" s="14"/>
      <c r="AHA6" s="14"/>
      <c r="AHB6" s="14"/>
      <c r="AHC6" s="14"/>
      <c r="AHD6" s="14"/>
      <c r="AHE6" s="14"/>
      <c r="AHF6" s="14"/>
      <c r="AHG6" s="14"/>
      <c r="AHH6" s="14"/>
      <c r="AHI6" s="14"/>
      <c r="AHJ6" s="14"/>
      <c r="AHK6" s="14"/>
      <c r="AHL6" s="14"/>
      <c r="AHM6" s="14"/>
      <c r="AHN6" s="14"/>
      <c r="AHO6" s="14"/>
      <c r="AHP6" s="14"/>
      <c r="AHQ6" s="14"/>
      <c r="AHR6" s="14"/>
      <c r="AHS6" s="14"/>
      <c r="AHT6" s="14"/>
      <c r="AHU6" s="14"/>
      <c r="AHV6" s="14"/>
      <c r="AHW6" s="14"/>
      <c r="AHX6" s="14"/>
      <c r="AHY6" s="14"/>
      <c r="AHZ6" s="14"/>
      <c r="AIA6" s="14"/>
      <c r="AIB6" s="14"/>
      <c r="AIC6" s="14"/>
      <c r="AID6" s="14"/>
      <c r="AIE6" s="14"/>
      <c r="AIF6" s="14"/>
      <c r="AIG6" s="14"/>
      <c r="AIH6" s="14"/>
      <c r="AII6" s="14"/>
      <c r="AIJ6" s="14"/>
      <c r="AIK6" s="14"/>
      <c r="AIL6" s="14"/>
      <c r="AIM6" s="14"/>
      <c r="AIN6" s="14"/>
      <c r="AIO6" s="14"/>
      <c r="AIP6" s="14"/>
      <c r="AIQ6" s="14"/>
      <c r="AIR6" s="14"/>
      <c r="AIS6" s="14"/>
      <c r="AIT6" s="14"/>
      <c r="AIU6" s="14"/>
      <c r="AIV6" s="14"/>
      <c r="AIW6" s="14"/>
      <c r="AIX6" s="14"/>
      <c r="AIY6" s="14"/>
      <c r="AIZ6" s="14"/>
      <c r="AJA6" s="14"/>
      <c r="AJB6" s="14"/>
      <c r="AJC6" s="14"/>
      <c r="AJD6" s="14"/>
      <c r="AJE6" s="14"/>
      <c r="AJF6" s="14"/>
      <c r="AJG6" s="14"/>
      <c r="AJH6" s="14"/>
      <c r="AJI6" s="14"/>
      <c r="AJJ6" s="14"/>
      <c r="AJK6" s="14"/>
      <c r="AJL6" s="14"/>
      <c r="AJM6" s="14"/>
      <c r="AJN6" s="14"/>
      <c r="AJO6" s="14"/>
      <c r="AJP6" s="14"/>
      <c r="AJQ6" s="14"/>
      <c r="AJR6" s="14"/>
      <c r="AJS6" s="14"/>
      <c r="AJT6" s="14"/>
      <c r="AJU6" s="14"/>
      <c r="AJV6" s="14"/>
      <c r="AJW6" s="14"/>
      <c r="AJX6" s="14"/>
      <c r="AJY6" s="14"/>
      <c r="AJZ6" s="14"/>
      <c r="AKA6" s="14"/>
      <c r="AKB6" s="14"/>
      <c r="AKC6" s="14"/>
      <c r="AKD6" s="14"/>
      <c r="AKE6" s="14"/>
      <c r="AKF6" s="14"/>
      <c r="AKG6" s="14"/>
      <c r="AKH6" s="14"/>
      <c r="AKI6" s="14"/>
      <c r="AKJ6" s="14"/>
      <c r="AKK6" s="14"/>
      <c r="AKL6" s="14"/>
      <c r="AKM6" s="14"/>
      <c r="AKN6" s="14"/>
      <c r="AKO6" s="14"/>
      <c r="AKP6" s="14"/>
      <c r="AKQ6" s="14"/>
      <c r="AKR6" s="14"/>
      <c r="AKS6" s="14"/>
      <c r="AKT6" s="14"/>
      <c r="AKU6" s="14"/>
      <c r="AKV6" s="14"/>
      <c r="AKW6" s="14"/>
      <c r="AKX6" s="14"/>
      <c r="AKY6" s="14"/>
      <c r="AKZ6" s="14"/>
      <c r="ALA6" s="14"/>
      <c r="ALB6" s="14"/>
      <c r="ALC6" s="14"/>
      <c r="ALD6" s="14"/>
      <c r="ALE6" s="14"/>
      <c r="ALF6" s="14"/>
      <c r="ALG6" s="14"/>
      <c r="ALH6" s="14"/>
      <c r="ALI6" s="14"/>
      <c r="ALJ6" s="14"/>
      <c r="ALK6" s="14"/>
      <c r="ALL6" s="14"/>
      <c r="ALM6" s="14"/>
      <c r="ALN6" s="14"/>
      <c r="ALO6" s="14"/>
      <c r="ALP6" s="14"/>
      <c r="ALQ6" s="14"/>
      <c r="ALR6" s="14"/>
      <c r="ALS6" s="14"/>
      <c r="ALT6" s="14"/>
      <c r="ALU6" s="14"/>
      <c r="ALV6" s="14"/>
      <c r="ALW6" s="14"/>
      <c r="ALX6" s="14"/>
      <c r="ALY6" s="14"/>
      <c r="ALZ6" s="14"/>
      <c r="AMA6" s="14"/>
      <c r="AMB6" s="14"/>
    </row>
    <row r="7" spans="1:1016" ht="57">
      <c r="A7" s="123"/>
      <c r="B7" s="12" t="str">
        <f>Synthèse!B12</f>
        <v>1.4</v>
      </c>
      <c r="C7" s="3" t="str">
        <f>Synthèse!C12</f>
        <v>Pour chaque image utilisée comme CAPTCHA ou comme image-test, ayant une alternative textuelle, cette alternative permet-elle d’identifier la nature et la fonction de l’image ?</v>
      </c>
      <c r="D7" s="12" t="s">
        <v>31</v>
      </c>
      <c r="E7" s="3"/>
      <c r="F7" s="3"/>
    </row>
    <row r="8" spans="1:1016" ht="42.75">
      <c r="A8" s="123"/>
      <c r="B8" s="12" t="str">
        <f>Synthèse!B13</f>
        <v>1.5</v>
      </c>
      <c r="C8" s="3" t="str">
        <f>Synthèse!C13</f>
        <v>Pour chaque image utilisée comme CAPTCHA, une solution d’accès alternatif au contenu ou à la fonction du CAPTCHA est-elle présente ?</v>
      </c>
      <c r="D8" s="12" t="s">
        <v>31</v>
      </c>
      <c r="E8" s="26"/>
      <c r="F8" s="3"/>
    </row>
    <row r="9" spans="1:1016" ht="28.5">
      <c r="A9" s="123"/>
      <c r="B9" s="12" t="str">
        <f>Synthèse!B14</f>
        <v>1.6</v>
      </c>
      <c r="C9" s="3" t="str">
        <f>Synthèse!C14</f>
        <v>Chaque image porteuse d’information a-t-elle, si nécessaire, une description détaillée ?</v>
      </c>
      <c r="D9" s="12" t="s">
        <v>31</v>
      </c>
      <c r="E9" s="3"/>
      <c r="F9" s="3"/>
    </row>
    <row r="10" spans="1:1016" ht="42.75">
      <c r="A10" s="123"/>
      <c r="B10" s="12" t="str">
        <f>Synthèse!B15</f>
        <v>1.7</v>
      </c>
      <c r="C10" s="3" t="str">
        <f>Synthèse!C15</f>
        <v>Pour chaque image porteuse d’information ayant une description détaillée, cette description est-elle pertinente ?</v>
      </c>
      <c r="D10" s="12" t="s">
        <v>31</v>
      </c>
      <c r="E10" s="3"/>
      <c r="F10" s="3"/>
    </row>
    <row r="11" spans="1:1016" ht="71.25">
      <c r="A11" s="123"/>
      <c r="B11" s="12" t="str">
        <f>Synthèse!B16</f>
        <v>1.8</v>
      </c>
      <c r="C11" s="3" t="str">
        <f>Synthèse!C16</f>
        <v>Chaque image texte porteuse d’information, en l’absence d’un mécanisme de remplacement, doit si possible être remplacée par du texte stylé. Cette règle est-elle respectée (hors cas particuliers) ?</v>
      </c>
      <c r="D11" s="12" t="s">
        <v>31</v>
      </c>
      <c r="E11" s="3"/>
      <c r="F11" s="3"/>
    </row>
    <row r="12" spans="1:1016" ht="28.5">
      <c r="A12" s="137"/>
      <c r="B12" s="12" t="str">
        <f>Synthèse!B17</f>
        <v>1.9</v>
      </c>
      <c r="C12" s="3" t="str">
        <f>Synthèse!C17</f>
        <v>Chaque légende d’image est-elle, si nécessaire, correctement reliée à l’image correspondante ?</v>
      </c>
      <c r="D12" s="12" t="s">
        <v>31</v>
      </c>
      <c r="E12" s="3"/>
      <c r="F12" s="3"/>
    </row>
    <row r="13" spans="1:1016" ht="17.100000000000001" customHeight="1">
      <c r="A13" s="135" t="str">
        <f>Synthèse!A19</f>
        <v>Cadres</v>
      </c>
      <c r="B13" s="41" t="str">
        <f>Synthèse!B19</f>
        <v>2.1</v>
      </c>
      <c r="C13" s="40" t="str">
        <f>Synthèse!C19</f>
        <v>Chaque cadre a-t-il un titre de cadre ?</v>
      </c>
      <c r="D13" s="41" t="s">
        <v>31</v>
      </c>
      <c r="E13" s="42"/>
      <c r="F13" s="40"/>
    </row>
    <row r="14" spans="1:1016" ht="33.6" customHeight="1">
      <c r="A14" s="135"/>
      <c r="B14" s="41" t="str">
        <f>Synthèse!B20</f>
        <v>2.2</v>
      </c>
      <c r="C14" s="40" t="str">
        <f>Synthèse!C20</f>
        <v>Pour chaque cadre ayant un titre de cadre, ce titre de cadre est-il pertinent ?</v>
      </c>
      <c r="D14" s="41" t="s">
        <v>31</v>
      </c>
      <c r="E14" s="40"/>
      <c r="F14" s="40"/>
    </row>
    <row r="15" spans="1:1016" ht="45" customHeight="1">
      <c r="A15" s="135" t="str">
        <f>Synthèse!A22</f>
        <v>Couleurs</v>
      </c>
      <c r="B15" s="12" t="str">
        <f>Synthèse!B22</f>
        <v>3.1</v>
      </c>
      <c r="C15" s="3" t="str">
        <f>Synthèse!C22</f>
        <v>Dans chaque page web, l’information ne doit pas être donnée uniquement par la couleur. Cette règle est-elle respectée ?</v>
      </c>
      <c r="D15" s="12" t="s">
        <v>29</v>
      </c>
      <c r="E15" s="3"/>
      <c r="F15" s="3"/>
    </row>
    <row r="16" spans="1:1016" ht="57">
      <c r="A16" s="135"/>
      <c r="B16" s="12" t="str">
        <f>Synthèse!B23</f>
        <v>3.2</v>
      </c>
      <c r="C16" s="3" t="str">
        <f>Synthèse!C23</f>
        <v>Dans chaque page web, le contraste entre la couleur du texte et la couleur de son arrière-plan est-il suffisamment élevé (hors cas particuliers) ?</v>
      </c>
      <c r="D16" s="12" t="s">
        <v>30</v>
      </c>
      <c r="E16" s="7" t="s">
        <v>366</v>
      </c>
      <c r="F16" s="7"/>
    </row>
    <row r="17" spans="1:6" ht="71.25">
      <c r="A17" s="135"/>
      <c r="B17" s="12" t="str">
        <f>Synthèse!B24</f>
        <v>3.3</v>
      </c>
      <c r="C17" s="3" t="str">
        <f>Synthèse!C24</f>
        <v>Dans chaque page web, les couleurs utilisées dans les composants d’interface ou les éléments graphiques porteurs d’informations sont-elles suffisamment contrastées (hors cas particuliers) ?</v>
      </c>
      <c r="D17" s="12" t="s">
        <v>29</v>
      </c>
      <c r="E17" s="7"/>
      <c r="F17" s="7"/>
    </row>
    <row r="18" spans="1:6" ht="42.75">
      <c r="A18" s="135" t="str">
        <f>Synthèse!A26</f>
        <v>Multimédia</v>
      </c>
      <c r="B18" s="41" t="str">
        <f>Synthèse!B26</f>
        <v>4.1</v>
      </c>
      <c r="C18" s="40" t="str">
        <f>Synthèse!C26</f>
        <v>Chaque média temporel pré-enregistré a-t-il, si nécessaire, une transcription textuelle ou une audiodescription (hors cas particuliers) ?</v>
      </c>
      <c r="D18" s="41" t="s">
        <v>31</v>
      </c>
      <c r="E18" s="40"/>
      <c r="F18" s="40"/>
    </row>
    <row r="19" spans="1:6" ht="57">
      <c r="A19" s="135"/>
      <c r="B19" s="41" t="str">
        <f>Synthèse!B27</f>
        <v>4.2</v>
      </c>
      <c r="C19" s="40" t="str">
        <f>Synthèse!C27</f>
        <v>Pour chaque média temporel pré-enregistré ayant une transcription textuelle ou une audiodescription synchronisée, celles-ci sont-elles pertinentes (hors cas particuliers) ?</v>
      </c>
      <c r="D19" s="41" t="s">
        <v>31</v>
      </c>
      <c r="E19" s="40"/>
      <c r="F19" s="40"/>
    </row>
    <row r="20" spans="1:6" ht="42.75">
      <c r="A20" s="135"/>
      <c r="B20" s="41" t="str">
        <f>Synthèse!B28</f>
        <v>4.3</v>
      </c>
      <c r="C20" s="40" t="str">
        <f>Synthèse!C28</f>
        <v>Chaque média temporel synchronisé pré-enregistré a-t-il, si nécessaire, des sous-titres synchronisés (hors cas particuliers) ?</v>
      </c>
      <c r="D20" s="41" t="s">
        <v>31</v>
      </c>
      <c r="E20" s="40"/>
      <c r="F20" s="40"/>
    </row>
    <row r="21" spans="1:6" ht="42.75">
      <c r="A21" s="135"/>
      <c r="B21" s="41" t="str">
        <f>Synthèse!B29</f>
        <v>4.4</v>
      </c>
      <c r="C21" s="40" t="str">
        <f>Synthèse!C29</f>
        <v>Pour chaque média temporel synchronisé pré-enregistré ayant des sous-titres synchronisés, ces sous-titres sont-ils pertinents ?</v>
      </c>
      <c r="D21" s="41" t="s">
        <v>31</v>
      </c>
      <c r="E21" s="40"/>
      <c r="F21" s="40"/>
    </row>
    <row r="22" spans="1:6" ht="42.75">
      <c r="A22" s="135"/>
      <c r="B22" s="41" t="str">
        <f>Synthèse!B30</f>
        <v>4.5</v>
      </c>
      <c r="C22" s="40" t="str">
        <f>Synthèse!C30</f>
        <v>Chaque média temporel pré-enregistré a-t-il, si nécessaire, une audiodescription synchronisée (hors cas particuliers) ?</v>
      </c>
      <c r="D22" s="41" t="s">
        <v>31</v>
      </c>
      <c r="E22" s="40"/>
      <c r="F22" s="40"/>
    </row>
    <row r="23" spans="1:6" ht="42.75">
      <c r="A23" s="135"/>
      <c r="B23" s="41" t="str">
        <f>Synthèse!B31</f>
        <v>4.6</v>
      </c>
      <c r="C23" s="40" t="str">
        <f>Synthèse!C31</f>
        <v>Pour chaque média temporel pré-enregistré ayant une audiodescription synchronisée, celle-ci est-elle pertinente ?</v>
      </c>
      <c r="D23" s="41" t="s">
        <v>31</v>
      </c>
      <c r="E23" s="40"/>
      <c r="F23" s="40"/>
    </row>
    <row r="24" spans="1:6" ht="28.5">
      <c r="A24" s="135"/>
      <c r="B24" s="41" t="str">
        <f>Synthèse!B32</f>
        <v>4.7</v>
      </c>
      <c r="C24" s="40" t="str">
        <f>Synthèse!C32</f>
        <v>Chaque média temporel est-il clairement identifiable (hors cas particuliers) ?</v>
      </c>
      <c r="D24" s="41" t="s">
        <v>31</v>
      </c>
      <c r="E24" s="40"/>
      <c r="F24" s="40"/>
    </row>
    <row r="25" spans="1:6" ht="42.75">
      <c r="A25" s="135"/>
      <c r="B25" s="41" t="str">
        <f>Synthèse!B33</f>
        <v>4.8</v>
      </c>
      <c r="C25" s="40" t="str">
        <f>Synthèse!C33</f>
        <v>Chaque média non temporel a-t-il, si nécessaire, une alternative (hors cas particuliers) ?</v>
      </c>
      <c r="D25" s="41" t="s">
        <v>31</v>
      </c>
      <c r="E25" s="40"/>
      <c r="F25" s="40"/>
    </row>
    <row r="26" spans="1:6" ht="28.5">
      <c r="A26" s="135"/>
      <c r="B26" s="41" t="str">
        <f>Synthèse!B34</f>
        <v>4.9</v>
      </c>
      <c r="C26" s="40" t="str">
        <f>Synthèse!C34</f>
        <v>Pour chaque média non temporel ayant une alternative, cette alternative est-elle pertinente ?</v>
      </c>
      <c r="D26" s="41" t="s">
        <v>31</v>
      </c>
      <c r="E26" s="40"/>
      <c r="F26" s="40"/>
    </row>
    <row r="27" spans="1:6" ht="28.5">
      <c r="A27" s="135"/>
      <c r="B27" s="41" t="str">
        <f>Synthèse!B35</f>
        <v>4.10</v>
      </c>
      <c r="C27" s="40" t="str">
        <f>Synthèse!C35</f>
        <v>Chaque son déclenché automatiquement est-il contrôlable par l’utilisateur ?</v>
      </c>
      <c r="D27" s="41" t="s">
        <v>31</v>
      </c>
      <c r="E27" s="40"/>
      <c r="F27" s="40"/>
    </row>
    <row r="28" spans="1:6" ht="42.75">
      <c r="A28" s="135"/>
      <c r="B28" s="41" t="str">
        <f>Synthèse!B36</f>
        <v>4.11</v>
      </c>
      <c r="C28" s="40" t="str">
        <f>Synthèse!C36</f>
        <v>La consultation de chaque média temporel est-elle, si nécessaire, contrôlable par le clavier et tout dispositif de pointage ?</v>
      </c>
      <c r="D28" s="41" t="s">
        <v>31</v>
      </c>
      <c r="E28" s="40"/>
      <c r="F28" s="40"/>
    </row>
    <row r="29" spans="1:6" ht="42.75">
      <c r="A29" s="135"/>
      <c r="B29" s="41" t="str">
        <f>Synthèse!B37</f>
        <v>4.12</v>
      </c>
      <c r="C29" s="40" t="str">
        <f>Synthèse!C37</f>
        <v>La consultation de chaque média non temporel est-elle contrôlable par le clavier et tout dispositif de pointage ?</v>
      </c>
      <c r="D29" s="41" t="s">
        <v>31</v>
      </c>
      <c r="E29" s="40"/>
      <c r="F29" s="40"/>
    </row>
    <row r="30" spans="1:6" ht="42.75">
      <c r="A30" s="135"/>
      <c r="B30" s="41" t="str">
        <f>Synthèse!B38</f>
        <v>4.13</v>
      </c>
      <c r="C30" s="40" t="str">
        <f>Synthèse!C38</f>
        <v>Chaque média temporel et non temporel est-il compatible avec les technologies d’assistance (hors cas particuliers) ?</v>
      </c>
      <c r="D30" s="41" t="s">
        <v>31</v>
      </c>
      <c r="E30" s="40"/>
      <c r="F30" s="40"/>
    </row>
    <row r="31" spans="1:6" ht="28.5">
      <c r="A31" s="135" t="str">
        <f>Synthèse!A40</f>
        <v>Tableaux</v>
      </c>
      <c r="B31" s="12" t="str">
        <f>Synthèse!B40</f>
        <v>5.1</v>
      </c>
      <c r="C31" s="3" t="str">
        <f>Synthèse!C40</f>
        <v>Chaque tableau de données complexe a-t-il un résumé ?</v>
      </c>
      <c r="D31" s="12" t="s">
        <v>31</v>
      </c>
      <c r="E31" s="3"/>
      <c r="F31" s="3"/>
    </row>
    <row r="32" spans="1:6" ht="28.5">
      <c r="A32" s="135"/>
      <c r="B32" s="12" t="str">
        <f>Synthèse!B41</f>
        <v>5.2</v>
      </c>
      <c r="C32" s="3" t="str">
        <f>Synthèse!C41</f>
        <v>Pour chaque tableau de données complexe ayant un résumé, celui-ci est-il pertinent ?</v>
      </c>
      <c r="D32" s="12" t="s">
        <v>31</v>
      </c>
      <c r="E32" s="3"/>
      <c r="F32" s="3"/>
    </row>
    <row r="33" spans="1:6" ht="42.75">
      <c r="A33" s="135"/>
      <c r="B33" s="12" t="str">
        <f>Synthèse!B42</f>
        <v>5.3</v>
      </c>
      <c r="C33" s="3" t="str">
        <f>Synthèse!C42</f>
        <v>Pour chaque tableau de mise en forme, le contenu linéarisé reste-t-il compréhensible (hors cas particuliers) ?</v>
      </c>
      <c r="D33" s="12" t="s">
        <v>31</v>
      </c>
      <c r="E33" s="3"/>
      <c r="F33" s="3"/>
    </row>
    <row r="34" spans="1:6" ht="42.75">
      <c r="A34" s="135"/>
      <c r="B34" s="12" t="str">
        <f>Synthèse!B43</f>
        <v>5.4</v>
      </c>
      <c r="C34" s="3" t="str">
        <f>Synthèse!C43</f>
        <v>Pour chaque tableau de données ayant un titre, le titre est-il correctement associé au tableau de données ?</v>
      </c>
      <c r="D34" s="12" t="s">
        <v>31</v>
      </c>
      <c r="E34" s="3"/>
      <c r="F34" s="3"/>
    </row>
    <row r="35" spans="1:6" ht="28.5">
      <c r="A35" s="135"/>
      <c r="B35" s="12" t="str">
        <f>Synthèse!B44</f>
        <v>5.5</v>
      </c>
      <c r="C35" s="3" t="str">
        <f>Synthèse!C44</f>
        <v>Pour chaque tableau de données ayant un titre, celui-ci est-il pertinent ?</v>
      </c>
      <c r="D35" s="12" t="s">
        <v>31</v>
      </c>
      <c r="E35" s="7"/>
      <c r="F35" s="7"/>
    </row>
    <row r="36" spans="1:6" ht="42.75">
      <c r="A36" s="135"/>
      <c r="B36" s="12" t="str">
        <f>Synthèse!B45</f>
        <v>5.6</v>
      </c>
      <c r="C36" s="3" t="str">
        <f>Synthèse!C45</f>
        <v>Pour chaque tableau de données, chaque en-tête de colonnes et chaque en-tête de lignes sont-ils correctement déclarés ?</v>
      </c>
      <c r="D36" s="12" t="s">
        <v>31</v>
      </c>
      <c r="E36" s="7"/>
      <c r="F36" s="7"/>
    </row>
    <row r="37" spans="1:6" ht="57">
      <c r="A37" s="135"/>
      <c r="B37" s="12" t="str">
        <f>Synthèse!B46</f>
        <v>5.7</v>
      </c>
      <c r="C37" s="3" t="str">
        <f>Synthèse!C46</f>
        <v>Pour chaque tableau de données, la technique appropriée permettant d’associer chaque cellule avec ses en-têtes est-elle utilisée (hors cas particuliers) ?</v>
      </c>
      <c r="D37" s="12" t="s">
        <v>31</v>
      </c>
      <c r="E37" s="7"/>
      <c r="F37" s="7"/>
    </row>
    <row r="38" spans="1:6" ht="42.75">
      <c r="A38" s="135"/>
      <c r="B38" s="12" t="str">
        <f>Synthèse!B47</f>
        <v>5.8</v>
      </c>
      <c r="C38" s="3" t="str">
        <f>Synthèse!C47</f>
        <v>Chaque tableau de mise en forme ne doit pas utiliser d’éléments propres aux tableaux de données. Cette règle est-elle respectée ?</v>
      </c>
      <c r="D38" s="12" t="s">
        <v>31</v>
      </c>
      <c r="E38" s="7"/>
      <c r="F38" s="7"/>
    </row>
    <row r="39" spans="1:6" ht="28.5">
      <c r="A39" s="135" t="str">
        <f>Synthèse!A49</f>
        <v>Liens</v>
      </c>
      <c r="B39" s="41" t="str">
        <f>Synthèse!B49</f>
        <v>6.1</v>
      </c>
      <c r="C39" s="40" t="str">
        <f>Synthèse!C49</f>
        <v>Chaque lien est-il explicite (hors cas particuliers) ?</v>
      </c>
      <c r="D39" s="41" t="s">
        <v>29</v>
      </c>
      <c r="E39" s="40"/>
      <c r="F39" s="40"/>
    </row>
    <row r="40" spans="1:6" ht="28.5">
      <c r="A40" s="135"/>
      <c r="B40" s="41" t="str">
        <f>Synthèse!B50</f>
        <v>6.2</v>
      </c>
      <c r="C40" s="40" t="str">
        <f>Synthèse!C50</f>
        <v>Dans chaque page web, chaque lien, à l’exception des ancres, a-t-il un intitulé ?</v>
      </c>
      <c r="D40" s="41" t="s">
        <v>29</v>
      </c>
      <c r="E40" s="40"/>
      <c r="F40" s="40"/>
    </row>
    <row r="41" spans="1:6" ht="28.5">
      <c r="A41" s="135" t="str">
        <f>Synthèse!A52</f>
        <v>Scripts</v>
      </c>
      <c r="B41" s="12" t="str">
        <f>Synthèse!B52</f>
        <v>7.1</v>
      </c>
      <c r="C41" s="3" t="str">
        <f>Synthèse!C52</f>
        <v>Chaque script est-il, si nécessaire, compatible avec les technologies d’assistance ?</v>
      </c>
      <c r="D41" s="12" t="s">
        <v>31</v>
      </c>
      <c r="E41" s="7"/>
      <c r="F41" s="7"/>
    </row>
    <row r="42" spans="1:6" ht="28.5">
      <c r="A42" s="135"/>
      <c r="B42" s="12" t="str">
        <f>Synthèse!B53</f>
        <v>7.2</v>
      </c>
      <c r="C42" s="3" t="str">
        <f>Synthèse!C53</f>
        <v>Pour chaque script ayant une alternative, cette alternative est-elle pertinente ?</v>
      </c>
      <c r="D42" s="12" t="s">
        <v>31</v>
      </c>
      <c r="E42" s="7"/>
      <c r="F42" s="7"/>
    </row>
    <row r="43" spans="1:6" ht="42.75">
      <c r="A43" s="135"/>
      <c r="B43" s="12" t="str">
        <f>Synthèse!B54</f>
        <v>7.3</v>
      </c>
      <c r="C43" s="3" t="str">
        <f>Synthèse!C54</f>
        <v>Chaque script est-il contrôlable par le clavier et par tout dispositif de pointage (hors cas particuliers) ?</v>
      </c>
      <c r="D43" s="12" t="s">
        <v>31</v>
      </c>
      <c r="E43" s="7"/>
      <c r="F43" s="7"/>
    </row>
    <row r="44" spans="1:6" ht="42.75">
      <c r="A44" s="135"/>
      <c r="B44" s="12" t="str">
        <f>Synthèse!B55</f>
        <v>7.4</v>
      </c>
      <c r="C44" s="3" t="str">
        <f>Synthèse!C55</f>
        <v>Pour chaque script qui initie un changement de contexte, l’utilisateur est-il averti ou en a-t-il le contrôle ?</v>
      </c>
      <c r="D44" s="12" t="s">
        <v>31</v>
      </c>
      <c r="E44" s="7"/>
      <c r="F44" s="7"/>
    </row>
    <row r="45" spans="1:6" ht="42.75">
      <c r="A45" s="135"/>
      <c r="B45" s="12" t="str">
        <f>Synthèse!B56</f>
        <v>7.5</v>
      </c>
      <c r="C45" s="3" t="str">
        <f>Synthèse!C56</f>
        <v>Dans chaque page web, les messages de statut sont-ils correctement restitués par les technologies d’assistance ?</v>
      </c>
      <c r="D45" s="12" t="s">
        <v>31</v>
      </c>
      <c r="E45" s="7"/>
      <c r="F45" s="7"/>
    </row>
    <row r="46" spans="1:6" ht="30" customHeight="1">
      <c r="A46" s="135" t="str">
        <f>Synthèse!A58</f>
        <v>Éléments obligatoires</v>
      </c>
      <c r="B46" s="41" t="str">
        <f>Synthèse!B58</f>
        <v>8.1</v>
      </c>
      <c r="C46" s="40" t="str">
        <f>Synthèse!C58</f>
        <v>Chaque page web est-elle définie par un type de document ?</v>
      </c>
      <c r="D46" s="41" t="s">
        <v>31</v>
      </c>
      <c r="E46" s="40"/>
      <c r="F46" s="40"/>
    </row>
    <row r="47" spans="1:6" ht="42.75">
      <c r="A47" s="135"/>
      <c r="B47" s="41" t="str">
        <f>Synthèse!B59</f>
        <v>8.2</v>
      </c>
      <c r="C47" s="40" t="str">
        <f>Synthèse!C59</f>
        <v>Pour chaque page web, le code source généré est-il valide selon le type de document spécifié (hors cas particuliers) ?</v>
      </c>
      <c r="D47" s="41" t="s">
        <v>31</v>
      </c>
      <c r="E47" s="40"/>
      <c r="F47" s="40"/>
    </row>
    <row r="48" spans="1:6" ht="28.5">
      <c r="A48" s="135"/>
      <c r="B48" s="41" t="str">
        <f>Synthèse!B60</f>
        <v>8.3</v>
      </c>
      <c r="C48" s="40" t="str">
        <f>Synthèse!C60</f>
        <v>Dans chaque page web, la langue par défaut est-elle présente ?</v>
      </c>
      <c r="D48" s="41" t="s">
        <v>31</v>
      </c>
      <c r="E48" s="40"/>
      <c r="F48" s="40"/>
    </row>
    <row r="49" spans="1:6" ht="28.5">
      <c r="A49" s="135"/>
      <c r="B49" s="41" t="str">
        <f>Synthèse!B61</f>
        <v>8.4</v>
      </c>
      <c r="C49" s="40" t="str">
        <f>Synthèse!C61</f>
        <v>Pour chaque page web ayant une langue par défaut, le code de langue est-il pertinent ?</v>
      </c>
      <c r="D49" s="41" t="s">
        <v>31</v>
      </c>
      <c r="E49" s="40"/>
      <c r="F49" s="40"/>
    </row>
    <row r="50" spans="1:6" ht="15">
      <c r="A50" s="135"/>
      <c r="B50" s="41" t="str">
        <f>Synthèse!B62</f>
        <v>8.5</v>
      </c>
      <c r="C50" s="40" t="str">
        <f>Synthèse!C62</f>
        <v>Chaque page web a-t-elle un titre de page ?</v>
      </c>
      <c r="D50" s="41" t="s">
        <v>31</v>
      </c>
      <c r="E50" s="40"/>
      <c r="F50" s="40"/>
    </row>
    <row r="51" spans="1:6" ht="28.5">
      <c r="A51" s="135"/>
      <c r="B51" s="41" t="str">
        <f>Synthèse!B63</f>
        <v>8.6</v>
      </c>
      <c r="C51" s="40" t="str">
        <f>Synthèse!C63</f>
        <v>Pour chaque page web ayant un titre de page, ce titre est-il pertinent ?</v>
      </c>
      <c r="D51" s="41" t="s">
        <v>29</v>
      </c>
      <c r="E51" s="40"/>
      <c r="F51" s="40"/>
    </row>
    <row r="52" spans="1:6" ht="42.75">
      <c r="A52" s="135"/>
      <c r="B52" s="41" t="str">
        <f>Synthèse!B64</f>
        <v>8.7</v>
      </c>
      <c r="C52" s="40" t="str">
        <f>Synthèse!C64</f>
        <v>Dans chaque page web, chaque changement de langue est-il indiqué dans le code source (hors cas particuliers) ?</v>
      </c>
      <c r="D52" s="41" t="s">
        <v>31</v>
      </c>
      <c r="E52" s="40"/>
      <c r="F52" s="40"/>
    </row>
    <row r="53" spans="1:6" ht="42.75">
      <c r="A53" s="135"/>
      <c r="B53" s="41" t="str">
        <f>Synthèse!B65</f>
        <v>8.8</v>
      </c>
      <c r="C53" s="40" t="str">
        <f>Synthèse!C65</f>
        <v>Dans chaque page web, le code de langue de chaque changement de langue est-il valide et pertinent ?</v>
      </c>
      <c r="D53" s="41" t="s">
        <v>31</v>
      </c>
      <c r="E53" s="40"/>
      <c r="F53" s="40"/>
    </row>
    <row r="54" spans="1:6" ht="85.5">
      <c r="A54" s="135"/>
      <c r="B54" s="41" t="str">
        <f>Synthèse!B66</f>
        <v>8.9</v>
      </c>
      <c r="C54" s="40" t="str">
        <f>Synthèse!C66</f>
        <v>Dans chaque page web, les balises ne doivent pas être utilisées uniquement à des fins de présentation. Cette règle est-elle respectée ?</v>
      </c>
      <c r="D54" s="41" t="s">
        <v>30</v>
      </c>
      <c r="E54" s="40" t="s">
        <v>380</v>
      </c>
      <c r="F54" s="40"/>
    </row>
    <row r="55" spans="1:6" ht="28.5">
      <c r="A55" s="135"/>
      <c r="B55" s="41" t="str">
        <f>Synthèse!B67</f>
        <v>8.10</v>
      </c>
      <c r="C55" s="40" t="str">
        <f>Synthèse!C67</f>
        <v>Dans chaque page web, les changements du sens de lecture sont-ils signalés ?</v>
      </c>
      <c r="D55" s="41" t="s">
        <v>31</v>
      </c>
      <c r="E55" s="40"/>
      <c r="F55" s="40"/>
    </row>
    <row r="56" spans="1:6" ht="28.5">
      <c r="A56" s="135" t="str">
        <f>Synthèse!A69</f>
        <v>Structure</v>
      </c>
      <c r="B56" s="69" t="str">
        <f>Synthèse!B69</f>
        <v>9.1</v>
      </c>
      <c r="C56" s="44" t="str">
        <f>Synthèse!C69</f>
        <v>Dans chaque page web, l’information est-elle structurée par l’utilisation appropriée de titres ?</v>
      </c>
      <c r="D56" s="69" t="s">
        <v>29</v>
      </c>
      <c r="E56" s="44"/>
      <c r="F56" s="44"/>
    </row>
    <row r="57" spans="1:6" ht="42.75">
      <c r="A57" s="135"/>
      <c r="B57" s="69" t="str">
        <f>Synthèse!B70</f>
        <v>9.2</v>
      </c>
      <c r="C57" s="44" t="str">
        <f>Synthèse!C70</f>
        <v>Dans chaque page web, la structure du document est-elle cohérente (hors cas particuliers) ?</v>
      </c>
      <c r="D57" s="69" t="s">
        <v>31</v>
      </c>
      <c r="E57" s="44"/>
      <c r="F57" s="44"/>
    </row>
    <row r="58" spans="1:6" ht="57">
      <c r="A58" s="135"/>
      <c r="B58" s="69" t="str">
        <f>Synthèse!B71</f>
        <v>9.3</v>
      </c>
      <c r="C58" s="44" t="str">
        <f>Synthèse!C71</f>
        <v>Dans chaque page web, chaque liste est-elle correctement structurée ?</v>
      </c>
      <c r="D58" s="69" t="s">
        <v>30</v>
      </c>
      <c r="E58" s="44" t="s">
        <v>381</v>
      </c>
      <c r="F58" s="44"/>
    </row>
    <row r="59" spans="1:6" ht="28.5">
      <c r="A59" s="135"/>
      <c r="B59" s="69" t="str">
        <f>Synthèse!B72</f>
        <v>9.4</v>
      </c>
      <c r="C59" s="44" t="str">
        <f>Synthèse!C72</f>
        <v>Dans chaque page web, chaque citation est-elle correctement indiquée ?</v>
      </c>
      <c r="D59" s="69" t="s">
        <v>31</v>
      </c>
      <c r="E59" s="44"/>
      <c r="F59" s="44"/>
    </row>
    <row r="60" spans="1:6" ht="42.75">
      <c r="A60" s="135" t="str">
        <f>Synthèse!A74</f>
        <v>Présentation</v>
      </c>
      <c r="B60" s="41" t="str">
        <f>Synthèse!B74</f>
        <v>10.1</v>
      </c>
      <c r="C60" s="40" t="str">
        <f>Synthèse!C74</f>
        <v>Dans le site web, des feuilles de styles sont-elles utilisées pour contrôler la présentation de l’information ?</v>
      </c>
      <c r="D60" s="41" t="s">
        <v>29</v>
      </c>
      <c r="E60" s="40"/>
      <c r="F60" s="40"/>
    </row>
    <row r="61" spans="1:6" ht="42.75">
      <c r="A61" s="135"/>
      <c r="B61" s="41" t="str">
        <f>Synthèse!B75</f>
        <v>10.2</v>
      </c>
      <c r="C61" s="40" t="str">
        <f>Synthèse!C75</f>
        <v>Dans chaque page web, le contenu visible reste-t-il présent lorsque les feuilles de styles sont désactivées ?</v>
      </c>
      <c r="D61" s="41" t="s">
        <v>29</v>
      </c>
      <c r="E61" s="40"/>
      <c r="F61" s="40"/>
    </row>
    <row r="62" spans="1:6" ht="42.75">
      <c r="A62" s="135"/>
      <c r="B62" s="41" t="str">
        <f>Synthèse!B76</f>
        <v>10.3</v>
      </c>
      <c r="C62" s="40" t="str">
        <f>Synthèse!C76</f>
        <v>Dans chaque page web, l’information reste-t-elle compréhensible lorsque les feuilles de styles sont désactivées ?</v>
      </c>
      <c r="D62" s="41" t="s">
        <v>29</v>
      </c>
      <c r="E62" s="40"/>
      <c r="F62" s="40"/>
    </row>
    <row r="63" spans="1:6" ht="57">
      <c r="A63" s="135"/>
      <c r="B63" s="41" t="str">
        <f>Synthèse!B77</f>
        <v>10.4</v>
      </c>
      <c r="C63" s="40" t="str">
        <f>Synthèse!C77</f>
        <v>Dans chaque page web, le texte reste-t-il lisible lorsque la taille des caractères est augmentée jusqu’à 200%, au moins (hors cas particuliers) ?</v>
      </c>
      <c r="D63" s="41" t="s">
        <v>29</v>
      </c>
      <c r="E63" s="40"/>
      <c r="F63" s="40"/>
    </row>
    <row r="64" spans="1:6" ht="42.75">
      <c r="A64" s="135"/>
      <c r="B64" s="41" t="str">
        <f>Synthèse!B78</f>
        <v>10.5</v>
      </c>
      <c r="C64" s="40" t="str">
        <f>Synthèse!C78</f>
        <v>Dans chaque page web, les déclarations CSS de couleurs de fond d’élément et de police sont-elles correctement utilisées ?</v>
      </c>
      <c r="D64" s="41" t="s">
        <v>29</v>
      </c>
      <c r="E64" s="40"/>
      <c r="F64" s="40"/>
    </row>
    <row r="65" spans="1:6" ht="42.75">
      <c r="A65" s="135"/>
      <c r="B65" s="41" t="str">
        <f>Synthèse!B79</f>
        <v>10.6</v>
      </c>
      <c r="C65" s="40" t="str">
        <f>Synthèse!C79</f>
        <v>Dans chaque page web, chaque lien dont la nature n’est pas évidente est-il visible par rapport au texte environnant ?</v>
      </c>
      <c r="D65" s="41" t="s">
        <v>31</v>
      </c>
      <c r="E65" s="40"/>
      <c r="F65" s="40"/>
    </row>
    <row r="66" spans="1:6" ht="42.75">
      <c r="A66" s="135"/>
      <c r="B66" s="41" t="str">
        <f>Synthèse!B80</f>
        <v>10.7</v>
      </c>
      <c r="C66" s="40" t="str">
        <f>Synthèse!C80</f>
        <v>Dans chaque page web, pour chaque élément recevant le focus, la prise de focus est-elle visible ?</v>
      </c>
      <c r="D66" s="41" t="s">
        <v>29</v>
      </c>
      <c r="E66" s="40"/>
      <c r="F66" s="40"/>
    </row>
    <row r="67" spans="1:6" ht="42.75">
      <c r="A67" s="135"/>
      <c r="B67" s="41" t="str">
        <f>Synthèse!B81</f>
        <v>10.8</v>
      </c>
      <c r="C67" s="40" t="str">
        <f>Synthèse!C81</f>
        <v>Pour chaque page web, les contenus cachés ont-ils vocation à être ignorés par les technologies d’assistance ?</v>
      </c>
      <c r="D67" s="41" t="s">
        <v>31</v>
      </c>
      <c r="E67" s="40"/>
      <c r="F67" s="40"/>
    </row>
    <row r="68" spans="1:6" ht="42.75">
      <c r="A68" s="135"/>
      <c r="B68" s="41" t="str">
        <f>Synthèse!B82</f>
        <v>10.9</v>
      </c>
      <c r="C68" s="40" t="str">
        <f>Synthèse!C82</f>
        <v>Dans chaque page web, l’information ne doit pas être donnée uniquement par la forme, taille ou position. Cette règle est-elle respectée ?</v>
      </c>
      <c r="D68" s="41" t="s">
        <v>29</v>
      </c>
      <c r="E68" s="40"/>
      <c r="F68" s="40"/>
    </row>
    <row r="69" spans="1:6" ht="57">
      <c r="A69" s="135"/>
      <c r="B69" s="41" t="str">
        <f>Synthèse!B83</f>
        <v>10.10</v>
      </c>
      <c r="C69" s="40" t="str">
        <f>Synthèse!C83</f>
        <v>Dans chaque page web, l’information ne doit pas être donnée par la forme, taille ou position uniquement. Cette règle est-elle implémentée de façon pertinente ?</v>
      </c>
      <c r="D69" s="41" t="s">
        <v>29</v>
      </c>
      <c r="E69" s="40"/>
      <c r="F69" s="40"/>
    </row>
    <row r="70" spans="1:6" ht="85.5">
      <c r="A70" s="135"/>
      <c r="B70" s="41" t="str">
        <f>Synthèse!B84</f>
        <v>10.11</v>
      </c>
      <c r="C70" s="40" t="str">
        <f>Synthèse!C84</f>
        <v>Pour chaque page web, les contenus peuvent-ils être présentés sans avoir recours à un défilement vertical pour une fenêtre ayant une hauteur de 256px ou à un défilement horizontal pour une fenêtre ayant une largeur de 320px (hors cas particuliers) ?</v>
      </c>
      <c r="D70" s="41" t="s">
        <v>29</v>
      </c>
      <c r="E70" s="40"/>
      <c r="F70" s="40"/>
    </row>
    <row r="71" spans="1:6" ht="57">
      <c r="A71" s="135"/>
      <c r="B71" s="41" t="str">
        <f>Synthèse!B85</f>
        <v>10.12</v>
      </c>
      <c r="C71" s="40" t="str">
        <f>Synthèse!C85</f>
        <v>Dans chaque page web, les propriétés d’espacement du texte peuvent-elles être redéfinies par l’utilisateur sans perte de contenu ou de fonctionnalité (hors cas particuliers) ?</v>
      </c>
      <c r="D71" s="41" t="s">
        <v>29</v>
      </c>
      <c r="E71" s="40"/>
      <c r="F71" s="40"/>
    </row>
    <row r="72" spans="1:6" ht="71.25">
      <c r="A72" s="135"/>
      <c r="B72" s="41" t="str">
        <f>Synthèse!B86</f>
        <v>10.13</v>
      </c>
      <c r="C72" s="40" t="str">
        <f>Synthèse!C86</f>
        <v>Dans chaque page web, les contenus additionnels apparaissant à la prise de focus ou au survol d’un composant d’interface sont-ils contrôlables par l’utilisateur (hors cas particuliers) ?</v>
      </c>
      <c r="D72" s="41" t="s">
        <v>31</v>
      </c>
      <c r="E72" s="40"/>
      <c r="F72" s="40"/>
    </row>
    <row r="73" spans="1:6" ht="57">
      <c r="A73" s="135"/>
      <c r="B73" s="41" t="str">
        <f>Synthèse!B87</f>
        <v>10.14</v>
      </c>
      <c r="C73" s="40" t="str">
        <f>Synthèse!C87</f>
        <v>Dans chaque page web, les contenus additionnels apparaissant via les styles CSS uniquement peuvent-ils être rendus visibles au clavier et par tout dispositif de pointage ?</v>
      </c>
      <c r="D73" s="41" t="s">
        <v>31</v>
      </c>
      <c r="E73" s="40"/>
      <c r="F73" s="40"/>
    </row>
    <row r="74" spans="1:6" ht="28.5">
      <c r="A74" s="135" t="str">
        <f>Synthèse!A89</f>
        <v>Formulaires</v>
      </c>
      <c r="B74" s="12" t="str">
        <f>Synthèse!B89</f>
        <v>11.1</v>
      </c>
      <c r="C74" s="3" t="str">
        <f>Synthèse!C89</f>
        <v>Chaque champ de formulaire a-t-il une étiquette ?</v>
      </c>
      <c r="D74" s="12" t="s">
        <v>31</v>
      </c>
      <c r="E74" s="3"/>
      <c r="F74" s="3"/>
    </row>
    <row r="75" spans="1:6" ht="42.75">
      <c r="A75" s="135"/>
      <c r="B75" s="12" t="str">
        <f>Synthèse!B90</f>
        <v>11.2</v>
      </c>
      <c r="C75" s="3" t="str">
        <f>Synthèse!C90</f>
        <v>Chaque étiquette associée à un champ de formulaire est-elle pertinente (hors cas particuliers) ?</v>
      </c>
      <c r="D75" s="12" t="s">
        <v>31</v>
      </c>
      <c r="E75" s="3"/>
      <c r="F75" s="3"/>
    </row>
    <row r="76" spans="1:6" ht="71.25">
      <c r="A76" s="135"/>
      <c r="B76" s="12" t="str">
        <f>Synthèse!B91</f>
        <v>11.3</v>
      </c>
      <c r="C76" s="3" t="str">
        <f>Synthèse!C91</f>
        <v>Dans chaque formulaire, chaque étiquette associée à un champ de formulaire ayant la même fonction et répété plusieurs fois dans une même page ou dans un ensemble de pages est-elle cohérente ?</v>
      </c>
      <c r="D76" s="12" t="s">
        <v>31</v>
      </c>
      <c r="E76" s="3"/>
      <c r="F76" s="3"/>
    </row>
    <row r="77" spans="1:6" ht="42.75">
      <c r="A77" s="135"/>
      <c r="B77" s="12" t="str">
        <f>Synthèse!B92</f>
        <v>11.4</v>
      </c>
      <c r="C77" s="3" t="str">
        <f>Synthèse!C92</f>
        <v>Dans chaque formulaire, chaque étiquette de champ et son champ associé sont-ils accolés (hors cas particuliers) ?</v>
      </c>
      <c r="D77" s="12" t="s">
        <v>31</v>
      </c>
      <c r="E77" s="3"/>
      <c r="F77" s="3"/>
    </row>
    <row r="78" spans="1:6" ht="28.5">
      <c r="A78" s="135"/>
      <c r="B78" s="12" t="str">
        <f>Synthèse!B93</f>
        <v>11.5</v>
      </c>
      <c r="C78" s="3" t="str">
        <f>Synthèse!C93</f>
        <v>Dans chaque formulaire, les champs de même nature sont-ils regroupés, si nécessaire ?</v>
      </c>
      <c r="D78" s="12" t="s">
        <v>31</v>
      </c>
      <c r="E78" s="3"/>
      <c r="F78" s="3"/>
    </row>
    <row r="79" spans="1:6" ht="28.5">
      <c r="A79" s="135"/>
      <c r="B79" s="12" t="str">
        <f>Synthèse!B94</f>
        <v>11.6</v>
      </c>
      <c r="C79" s="3" t="str">
        <f>Synthèse!C94</f>
        <v>Dans chaque formulaire, chaque regroupement de champs de formulaire a-t-il une légende ?</v>
      </c>
      <c r="D79" s="12" t="s">
        <v>31</v>
      </c>
      <c r="E79" s="7"/>
      <c r="F79" s="7"/>
    </row>
    <row r="80" spans="1:6" ht="42.75">
      <c r="A80" s="135"/>
      <c r="B80" s="12" t="str">
        <f>Synthèse!B95</f>
        <v>11.7</v>
      </c>
      <c r="C80" s="3" t="str">
        <f>Synthèse!C95</f>
        <v>Dans chaque formulaire, chaque légende associée à un regroupement de champs de même nature est-elle pertinente ?</v>
      </c>
      <c r="D80" s="12" t="s">
        <v>31</v>
      </c>
      <c r="E80" s="7"/>
      <c r="F80" s="7"/>
    </row>
    <row r="81" spans="1:6" ht="42.75">
      <c r="A81" s="135"/>
      <c r="B81" s="12" t="str">
        <f>Synthèse!B96</f>
        <v>11.8</v>
      </c>
      <c r="C81" s="3" t="str">
        <f>Synthèse!C96</f>
        <v>Dans chaque formulaire, les items de même nature d’une liste de choix sont-ils regroupées de manière pertinente ?</v>
      </c>
      <c r="D81" s="12" t="s">
        <v>31</v>
      </c>
      <c r="E81" s="7"/>
      <c r="F81" s="7"/>
    </row>
    <row r="82" spans="1:6" ht="28.5">
      <c r="A82" s="135"/>
      <c r="B82" s="12" t="str">
        <f>Synthèse!B97</f>
        <v>11.9</v>
      </c>
      <c r="C82" s="3" t="str">
        <f>Synthèse!C97</f>
        <v>Dans chaque formulaire, l’intitulé de chaque bouton est-il pertinent (hors cas particuliers) ?</v>
      </c>
      <c r="D82" s="12" t="s">
        <v>31</v>
      </c>
      <c r="E82" s="7"/>
      <c r="F82" s="7"/>
    </row>
    <row r="83" spans="1:6" ht="42.75">
      <c r="A83" s="135"/>
      <c r="B83" s="12" t="str">
        <f>Synthèse!B98</f>
        <v>11.10</v>
      </c>
      <c r="C83" s="3" t="str">
        <f>Synthèse!C98</f>
        <v>Dans chaque formulaire, le contrôle de saisie est-il utilisé de manière pertinente (hors cas particuliers) ?</v>
      </c>
      <c r="D83" s="12" t="s">
        <v>31</v>
      </c>
      <c r="E83" s="7"/>
      <c r="F83" s="7"/>
    </row>
    <row r="84" spans="1:6" ht="57">
      <c r="A84" s="135"/>
      <c r="B84" s="12" t="str">
        <f>Synthèse!B99</f>
        <v>11.11</v>
      </c>
      <c r="C84" s="3" t="str">
        <f>Synthèse!C99</f>
        <v>Dans chaque formulaire, le contrôle de saisie est-il accompagné, si nécessaire, de suggestions facilitant la correction des erreurs de saisie ?</v>
      </c>
      <c r="D84" s="12" t="s">
        <v>31</v>
      </c>
      <c r="E84" s="7"/>
      <c r="F84" s="7"/>
    </row>
    <row r="85" spans="1:6" ht="85.5">
      <c r="A85" s="135"/>
      <c r="B85" s="12" t="str">
        <f>Synthèse!B100</f>
        <v>11.12</v>
      </c>
      <c r="C85" s="3" t="str">
        <f>Synthèse!C100</f>
        <v>Pour chaque formulaire qui modifie ou supprime des données, ou qui transmet des réponses à un test ou à un examen, ou dont la validation a des conséquences financières ou juridiques, la saisie des données vérifie-t-elle une de ces conditions ?</v>
      </c>
      <c r="D85" s="12" t="s">
        <v>31</v>
      </c>
      <c r="E85" s="7"/>
      <c r="F85" s="7"/>
    </row>
    <row r="86" spans="1:6" ht="57">
      <c r="A86" s="135"/>
      <c r="B86" s="12" t="str">
        <f>Synthèse!B101</f>
        <v>11.13</v>
      </c>
      <c r="C86" s="3" t="str">
        <f>Synthèse!C101</f>
        <v>La finalité d’un champ de saisie peut-elle être déduite pour faciliter le remplissage automatique des champs avec les données de l’utilisateur ?</v>
      </c>
      <c r="D86" s="12" t="s">
        <v>31</v>
      </c>
      <c r="E86" s="7"/>
      <c r="F86" s="7"/>
    </row>
    <row r="87" spans="1:6" ht="42.75">
      <c r="A87" s="135" t="str">
        <f>Synthèse!A103</f>
        <v>Navigation</v>
      </c>
      <c r="B87" s="41" t="str">
        <f>Synthèse!B103</f>
        <v>12.1</v>
      </c>
      <c r="C87" s="40" t="str">
        <f>Synthèse!C103</f>
        <v>Chaque ensemble de pages dispose-t-il de deux systèmes de navigation différents, au moins (hors cas particuliers) ?</v>
      </c>
      <c r="D87" s="41" t="s">
        <v>31</v>
      </c>
      <c r="E87" s="40"/>
      <c r="F87" s="40"/>
    </row>
    <row r="88" spans="1:6" ht="42.75">
      <c r="A88" s="135"/>
      <c r="B88" s="41" t="str">
        <f>Synthèse!B104</f>
        <v>12.2</v>
      </c>
      <c r="C88" s="40" t="str">
        <f>Synthèse!C104</f>
        <v>Dans chaque ensemble de pages, le menu et les barres de navigation sont-ils toujours à la même place (hors cas particuliers) ?</v>
      </c>
      <c r="D88" s="41" t="s">
        <v>31</v>
      </c>
      <c r="E88" s="40"/>
      <c r="F88" s="40"/>
    </row>
    <row r="89" spans="1:6" ht="15">
      <c r="A89" s="135"/>
      <c r="B89" s="41" t="str">
        <f>Synthèse!B105</f>
        <v>12.3</v>
      </c>
      <c r="C89" s="40" t="str">
        <f>Synthèse!C105</f>
        <v>La page « plan du site » est-elle pertinente ?</v>
      </c>
      <c r="D89" s="41" t="s">
        <v>31</v>
      </c>
      <c r="E89" s="40"/>
      <c r="F89" s="40"/>
    </row>
    <row r="90" spans="1:6" ht="42.75">
      <c r="A90" s="135"/>
      <c r="B90" s="41" t="str">
        <f>Synthèse!B106</f>
        <v>12.4</v>
      </c>
      <c r="C90" s="40" t="str">
        <f>Synthèse!C106</f>
        <v>Dans chaque ensemble de pages, la page « plan du site » est-elle atteignable de manière identique ?</v>
      </c>
      <c r="D90" s="41" t="s">
        <v>31</v>
      </c>
      <c r="E90" s="40"/>
      <c r="F90" s="40"/>
    </row>
    <row r="91" spans="1:6" ht="42.75">
      <c r="A91" s="135"/>
      <c r="B91" s="41" t="str">
        <f>Synthèse!B107</f>
        <v>12.5</v>
      </c>
      <c r="C91" s="40" t="str">
        <f>Synthèse!C107</f>
        <v>Dans chaque ensemble de pages, le moteur de recherche est-il atteignable de manière identique ?</v>
      </c>
      <c r="D91" s="41" t="s">
        <v>31</v>
      </c>
      <c r="E91" s="40"/>
      <c r="F91" s="40"/>
    </row>
    <row r="92" spans="1:6" ht="85.5">
      <c r="A92" s="135"/>
      <c r="B92" s="41" t="str">
        <f>Synthèse!B108</f>
        <v>12.6</v>
      </c>
      <c r="C92" s="40" t="str">
        <f>Synthèse!C108</f>
        <v>Les zones de regroupement de contenus présentes dans plusieurs pages web (zones d’en-tête, de navigation principale, de contenu principal, de pied de page et de moteur de recherche) peuvent-elles être atteintes ou évitées ?</v>
      </c>
      <c r="D92" s="41" t="s">
        <v>31</v>
      </c>
      <c r="E92" s="40"/>
      <c r="F92" s="40"/>
    </row>
    <row r="93" spans="1:6" ht="42.75">
      <c r="A93" s="135"/>
      <c r="B93" s="41" t="str">
        <f>Synthèse!B109</f>
        <v>12.7</v>
      </c>
      <c r="C93" s="40" t="str">
        <f>Synthèse!C109</f>
        <v>Dans chaque page web, un lien d’évitement ou d’accès rapide à la zone de contenu principal est-il présent (hors cas particuliers) ?</v>
      </c>
      <c r="D93" s="41" t="s">
        <v>31</v>
      </c>
      <c r="E93" s="40"/>
      <c r="F93" s="40"/>
    </row>
    <row r="94" spans="1:6" ht="28.5">
      <c r="A94" s="135"/>
      <c r="B94" s="41" t="str">
        <f>Synthèse!B110</f>
        <v>12.8</v>
      </c>
      <c r="C94" s="40" t="str">
        <f>Synthèse!C110</f>
        <v>Dans chaque page web, l’ordre de tabulation est-il cohérent ?</v>
      </c>
      <c r="D94" s="41" t="s">
        <v>29</v>
      </c>
      <c r="E94" s="40"/>
      <c r="F94" s="40"/>
    </row>
    <row r="95" spans="1:6" ht="42.75">
      <c r="A95" s="135"/>
      <c r="B95" s="41" t="str">
        <f>Synthèse!B111</f>
        <v>12.9</v>
      </c>
      <c r="C95" s="40" t="str">
        <f>Synthèse!C111</f>
        <v>Dans chaque page web, la navigation ne doit pas contenir de piège au clavier. Cette règle est-elle respectée ?</v>
      </c>
      <c r="D95" s="41" t="s">
        <v>29</v>
      </c>
      <c r="E95" s="40"/>
      <c r="F95" s="40"/>
    </row>
    <row r="96" spans="1:6" ht="57">
      <c r="A96" s="135"/>
      <c r="B96" s="41" t="str">
        <f>Synthèse!B112</f>
        <v>12.10</v>
      </c>
      <c r="C96" s="40" t="str">
        <f>Synthèse!C112</f>
        <v>Dans chaque page web, les raccourcis clavier n’utilisant qu’une seule touche (lettre minuscule ou majuscule, ponctuation, chiffre ou symbole) sont-ils contrôlables par l’utilisateur ?</v>
      </c>
      <c r="D96" s="41" t="s">
        <v>31</v>
      </c>
      <c r="E96" s="40"/>
      <c r="F96" s="40"/>
    </row>
    <row r="97" spans="1:6" ht="71.25">
      <c r="A97" s="135"/>
      <c r="B97" s="41" t="str">
        <f>Synthèse!B113</f>
        <v>12.11</v>
      </c>
      <c r="C97" s="40" t="str">
        <f>Synthèse!C113</f>
        <v>Dans chaque page web, les contenus additionnels apparaissant au survol, à la prise de focus ou à l’activation d’un composant d’interface sont-ils si nécessaire atteignables au clavier ?</v>
      </c>
      <c r="D97" s="41" t="s">
        <v>31</v>
      </c>
      <c r="E97" s="40"/>
      <c r="F97" s="40"/>
    </row>
    <row r="98" spans="1:6" ht="42.75">
      <c r="A98" s="135" t="str">
        <f>Synthèse!A115</f>
        <v>Consultation</v>
      </c>
      <c r="B98" s="12" t="str">
        <f>Synthèse!B115</f>
        <v>13.1</v>
      </c>
      <c r="C98" s="3" t="str">
        <f>Synthèse!C115</f>
        <v>Pour chaque page web, l’utilisateur a-t-il le contrôle de chaque limite de temps modifiant le contenu (hors cas particuliers) ?</v>
      </c>
      <c r="D98" s="12" t="s">
        <v>31</v>
      </c>
      <c r="E98" s="3"/>
      <c r="F98" s="3"/>
    </row>
    <row r="99" spans="1:6" ht="57">
      <c r="A99" s="135"/>
      <c r="B99" s="12" t="str">
        <f>Synthèse!B116</f>
        <v>13.2</v>
      </c>
      <c r="C99" s="3" t="str">
        <f>Synthèse!C116</f>
        <v>Dans chaque page web, l’ouverture d’une nouvelle fenêtre ne doit pas être déclenchée sans action de l’utilisateur. Cette règle est-elle respectée ?</v>
      </c>
      <c r="D99" s="12" t="s">
        <v>31</v>
      </c>
      <c r="E99" s="3"/>
      <c r="F99" s="3"/>
    </row>
    <row r="100" spans="1:6" ht="57">
      <c r="A100" s="135"/>
      <c r="B100" s="12" t="str">
        <f>Synthèse!B117</f>
        <v>13.3</v>
      </c>
      <c r="C100" s="3" t="str">
        <f>Synthèse!C117</f>
        <v>Dans chaque page web, chaque document bureautique en téléchargement possède-t-il, si nécessaire, une version accessible (hors cas particuliers) ?</v>
      </c>
      <c r="D100" s="12" t="s">
        <v>31</v>
      </c>
      <c r="E100" s="3"/>
      <c r="F100" s="3"/>
    </row>
    <row r="101" spans="1:6" ht="42.75">
      <c r="A101" s="135"/>
      <c r="B101" s="12" t="str">
        <f>Synthèse!B118</f>
        <v>13.4</v>
      </c>
      <c r="C101" s="3" t="str">
        <f>Synthèse!C118</f>
        <v>Pour chaque document bureautique ayant une version accessible, cette version offre-t-elle la même information ?</v>
      </c>
      <c r="D101" s="12" t="s">
        <v>31</v>
      </c>
      <c r="E101" s="3"/>
      <c r="F101" s="3"/>
    </row>
    <row r="102" spans="1:6" ht="42.75">
      <c r="A102" s="135"/>
      <c r="B102" s="12" t="str">
        <f>Synthèse!B119</f>
        <v>13.5</v>
      </c>
      <c r="C102" s="3" t="str">
        <f>Synthèse!C119</f>
        <v>Dans chaque page web, chaque contenu cryptique (art ASCII, émoticon, syntaxe cryptique) a-t-il une alternative ?</v>
      </c>
      <c r="D102" s="12" t="s">
        <v>31</v>
      </c>
      <c r="E102" s="3"/>
      <c r="F102" s="3"/>
    </row>
    <row r="103" spans="1:6" ht="57">
      <c r="A103" s="135"/>
      <c r="B103" s="12" t="str">
        <f>Synthèse!B120</f>
        <v>13.6</v>
      </c>
      <c r="C103" s="3" t="str">
        <f>Synthèse!C120</f>
        <v>Dans chaque page web, pour chaque contenu cryptique (art ASCII, émoticon, syntaxe cryptique) ayant une alternative, cette alternative est-elle pertinente ?</v>
      </c>
      <c r="D103" s="12" t="s">
        <v>31</v>
      </c>
      <c r="E103" s="3"/>
      <c r="F103" s="3"/>
    </row>
    <row r="104" spans="1:6" ht="42.75">
      <c r="A104" s="135"/>
      <c r="B104" s="12" t="str">
        <f>Synthèse!B121</f>
        <v>13.7</v>
      </c>
      <c r="C104" s="3" t="str">
        <f>Synthèse!C121</f>
        <v>Dans chaque page web, les changements brusques de luminosité ou les effets de flash sont-ils correctement utilisés ?</v>
      </c>
      <c r="D104" s="12" t="s">
        <v>31</v>
      </c>
      <c r="E104" s="3"/>
      <c r="F104" s="3"/>
    </row>
    <row r="105" spans="1:6" ht="42.75">
      <c r="A105" s="135"/>
      <c r="B105" s="12" t="str">
        <f>Synthèse!B122</f>
        <v>13.8</v>
      </c>
      <c r="C105" s="3" t="str">
        <f>Synthèse!C122</f>
        <v>Dans chaque page web, chaque contenu en mouvement ou clignotant est-il contrôlable par l’utilisateur ?</v>
      </c>
      <c r="D105" s="12" t="s">
        <v>31</v>
      </c>
      <c r="E105" s="3"/>
      <c r="F105" s="3"/>
    </row>
    <row r="106" spans="1:6" ht="57">
      <c r="A106" s="135"/>
      <c r="B106" s="12" t="str">
        <f>Synthèse!B123</f>
        <v>13.9</v>
      </c>
      <c r="C106" s="3" t="str">
        <f>Synthèse!C123</f>
        <v>Dans chaque page web, le contenu proposé est-il consultable quelle que soit l’orientation de l’écran (portait ou paysage) (hors cas particuliers) ?</v>
      </c>
      <c r="D106" s="12" t="s">
        <v>31</v>
      </c>
      <c r="E106" s="3"/>
      <c r="F106" s="3"/>
    </row>
    <row r="107" spans="1:6" ht="71.25">
      <c r="A107" s="135"/>
      <c r="B107" s="12" t="str">
        <f>Synthèse!B124</f>
        <v>13.10</v>
      </c>
      <c r="C107" s="3" t="str">
        <f>Synthèse!C124</f>
        <v>Dans chaque page web, les fonctionnalités utilisables ou disponibles au moyen d’un geste complexe peuvent-elles être également disponibles au moyen d’un geste simple (hors cas particuliers) ?</v>
      </c>
      <c r="D107" s="12" t="s">
        <v>31</v>
      </c>
      <c r="E107" s="3"/>
      <c r="F107" s="3"/>
    </row>
    <row r="108" spans="1:6" ht="71.25">
      <c r="A108" s="135"/>
      <c r="B108" s="12" t="str">
        <f>Synthèse!B125</f>
        <v>13.11</v>
      </c>
      <c r="C108" s="3" t="str">
        <f>Synthèse!C125</f>
        <v>Dans chaque page web, les actions déclenchées au moyen d’un dispositif de pointage sur un point unique de l’écran peuvent-elles faire l’objet d’une annulation (hors cas particuliers) ?</v>
      </c>
      <c r="D108" s="12" t="s">
        <v>31</v>
      </c>
      <c r="E108" s="3"/>
      <c r="F108" s="3"/>
    </row>
    <row r="109" spans="1:6" ht="57">
      <c r="A109" s="135"/>
      <c r="B109" s="12" t="str">
        <f>Synthèse!B126</f>
        <v>13.12</v>
      </c>
      <c r="C109" s="3" t="str">
        <f>Synthèse!C126</f>
        <v>Dans chaque page web, les fonctionnalités qui impliquent un mouvement de l’appareil ou vers l’appareil peuvent-elles être satisfaites de manière alternative (hors cas particuliers) ?</v>
      </c>
      <c r="D109" s="12" t="s">
        <v>31</v>
      </c>
      <c r="E109" s="3"/>
      <c r="F109" s="3"/>
    </row>
  </sheetData>
  <autoFilter ref="D3:D109"/>
  <mergeCells count="13">
    <mergeCell ref="A87:A97"/>
    <mergeCell ref="A98:A109"/>
    <mergeCell ref="A31:A38"/>
    <mergeCell ref="A39:A40"/>
    <mergeCell ref="A41:A45"/>
    <mergeCell ref="A46:A55"/>
    <mergeCell ref="A56:A59"/>
    <mergeCell ref="A60:A73"/>
    <mergeCell ref="A18:A30"/>
    <mergeCell ref="A13:A14"/>
    <mergeCell ref="A15:A17"/>
    <mergeCell ref="A4:A12"/>
    <mergeCell ref="A74:A86"/>
  </mergeCells>
  <conditionalFormatting sqref="D4:D109">
    <cfRule type="cellIs" dxfId="29" priority="2" stopIfTrue="1" operator="equal">
      <formula>"C"</formula>
    </cfRule>
  </conditionalFormatting>
  <conditionalFormatting sqref="D4:D109">
    <cfRule type="cellIs" dxfId="28" priority="4" stopIfTrue="1" operator="equal">
      <formula>"NA"</formula>
    </cfRule>
  </conditionalFormatting>
  <conditionalFormatting sqref="D4:D109">
    <cfRule type="cellIs" dxfId="27" priority="1" stopIfTrue="1" operator="equal">
      <formula>"NCT"</formula>
    </cfRule>
    <cfRule type="cellIs" dxfId="26" priority="3" stopIfTrue="1" operator="equal">
      <formula>"NC"</formula>
    </cfRule>
  </conditionalFormatting>
  <conditionalFormatting sqref="D4:D109">
    <cfRule type="cellIs" dxfId="25" priority="5" stopIfTrue="1" operator="equal">
      <formula>"NT"</formula>
    </cfRule>
  </conditionalFormatting>
  <dataValidations count="1">
    <dataValidation type="list" showErrorMessage="1" sqref="D4:D109">
      <formula1>"C,NC,NA,NT"</formula1>
    </dataValidation>
  </dataValidations>
  <pageMargins left="0.39370078740157477" right="0.39370078740157477" top="0.78740157480314954" bottom="0.59015748031496063" header="0.39370078740157477" footer="0.39370078740157477"/>
  <pageSetup paperSize="0" scale="74" fitToWidth="0" fitToHeight="0" pageOrder="overThenDown" orientation="portrait" useFirstPageNumber="1" horizontalDpi="0" verticalDpi="0" copies="0"/>
  <headerFooter alignWithMargins="0">
    <oddHeader>&amp;LRGAA 3.0 - Relevé pour le site : wwww.site.fr&amp;R&amp;P/&amp;N - &amp;A</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B109"/>
  <sheetViews>
    <sheetView zoomScale="85" zoomScaleNormal="85" workbookViewId="0">
      <pane xSplit="4" ySplit="3" topLeftCell="E4" activePane="bottomRight" state="frozen"/>
      <selection activeCell="E17" sqref="E17"/>
      <selection pane="topRight" activeCell="E17" sqref="E17"/>
      <selection pane="bottomLeft" activeCell="E17" sqref="E17"/>
      <selection pane="bottomRight"/>
    </sheetView>
  </sheetViews>
  <sheetFormatPr baseColWidth="10" defaultColWidth="10.77734375" defaultRowHeight="14.25"/>
  <cols>
    <col min="1" max="1" width="3.77734375" style="1" customWidth="1"/>
    <col min="2" max="2" width="5.33203125" style="16" customWidth="1"/>
    <col min="3" max="3" width="35.77734375" style="11" customWidth="1"/>
    <col min="4" max="4" width="6.44140625" style="16" customWidth="1"/>
    <col min="5" max="5" width="80.77734375" style="11" customWidth="1"/>
    <col min="6" max="6" width="33.77734375" style="11" customWidth="1"/>
    <col min="7" max="1016" width="14.109375" style="11" customWidth="1"/>
    <col min="1017" max="1023" width="10.77734375" style="1" customWidth="1"/>
    <col min="1024" max="16384" width="10.77734375" style="1"/>
  </cols>
  <sheetData>
    <row r="1" spans="1:1016" s="13" customFormat="1" ht="15">
      <c r="A1" s="20" t="str">
        <f>Échantillon!B14</f>
        <v>Plan du site</v>
      </c>
      <c r="B1" s="20"/>
      <c r="C1" s="21"/>
      <c r="D1" s="27"/>
      <c r="E1" s="20"/>
      <c r="F1" s="20"/>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row>
    <row r="2" spans="1:1016" s="13" customFormat="1">
      <c r="A2" s="22" t="str">
        <f>Échantillon!C14</f>
        <v>https://sdage-sage.eau-loire-bretagne.fr/sites/sdage-sage/home/plan-de-site.html</v>
      </c>
      <c r="B2" s="22"/>
      <c r="C2" s="23"/>
      <c r="D2" s="28"/>
      <c r="E2" s="22"/>
      <c r="F2" s="22"/>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c r="IW2" s="17"/>
      <c r="IX2" s="17"/>
      <c r="IY2" s="17"/>
      <c r="IZ2" s="17"/>
      <c r="JA2" s="17"/>
      <c r="JB2" s="17"/>
      <c r="JC2" s="17"/>
      <c r="JD2" s="17"/>
      <c r="JE2" s="17"/>
      <c r="JF2" s="17"/>
      <c r="JG2" s="17"/>
      <c r="JH2" s="17"/>
      <c r="JI2" s="17"/>
      <c r="JJ2" s="17"/>
      <c r="JK2" s="17"/>
      <c r="JL2" s="17"/>
      <c r="JM2" s="17"/>
      <c r="JN2" s="17"/>
      <c r="JO2" s="17"/>
      <c r="JP2" s="17"/>
      <c r="JQ2" s="17"/>
      <c r="JR2" s="17"/>
      <c r="JS2" s="17"/>
      <c r="JT2" s="17"/>
      <c r="JU2" s="17"/>
      <c r="JV2" s="17"/>
      <c r="JW2" s="17"/>
      <c r="JX2" s="17"/>
      <c r="JY2" s="17"/>
      <c r="JZ2" s="17"/>
      <c r="KA2" s="17"/>
      <c r="KB2" s="17"/>
      <c r="KC2" s="17"/>
      <c r="KD2" s="17"/>
      <c r="KE2" s="17"/>
      <c r="KF2" s="17"/>
      <c r="KG2" s="17"/>
      <c r="KH2" s="17"/>
      <c r="KI2" s="17"/>
      <c r="KJ2" s="17"/>
      <c r="KK2" s="17"/>
      <c r="KL2" s="17"/>
      <c r="KM2" s="17"/>
      <c r="KN2" s="17"/>
      <c r="KO2" s="17"/>
      <c r="KP2" s="17"/>
      <c r="KQ2" s="17"/>
      <c r="KR2" s="17"/>
      <c r="KS2" s="17"/>
      <c r="KT2" s="17"/>
      <c r="KU2" s="17"/>
      <c r="KV2" s="17"/>
      <c r="KW2" s="17"/>
      <c r="KX2" s="17"/>
      <c r="KY2" s="17"/>
      <c r="KZ2" s="17"/>
      <c r="LA2" s="17"/>
      <c r="LB2" s="17"/>
      <c r="LC2" s="17"/>
      <c r="LD2" s="17"/>
      <c r="LE2" s="17"/>
      <c r="LF2" s="17"/>
      <c r="LG2" s="17"/>
      <c r="LH2" s="17"/>
      <c r="LI2" s="17"/>
      <c r="LJ2" s="17"/>
      <c r="LK2" s="17"/>
      <c r="LL2" s="17"/>
      <c r="LM2" s="17"/>
      <c r="LN2" s="17"/>
      <c r="LO2" s="17"/>
      <c r="LP2" s="17"/>
      <c r="LQ2" s="17"/>
      <c r="LR2" s="17"/>
      <c r="LS2" s="17"/>
      <c r="LT2" s="17"/>
      <c r="LU2" s="17"/>
      <c r="LV2" s="17"/>
      <c r="LW2" s="17"/>
      <c r="LX2" s="17"/>
      <c r="LY2" s="17"/>
      <c r="LZ2" s="17"/>
      <c r="MA2" s="17"/>
      <c r="MB2" s="17"/>
      <c r="MC2" s="17"/>
      <c r="MD2" s="17"/>
      <c r="ME2" s="17"/>
      <c r="MF2" s="17"/>
      <c r="MG2" s="17"/>
      <c r="MH2" s="17"/>
      <c r="MI2" s="17"/>
      <c r="MJ2" s="17"/>
      <c r="MK2" s="17"/>
      <c r="ML2" s="17"/>
      <c r="MM2" s="17"/>
      <c r="MN2" s="17"/>
      <c r="MO2" s="17"/>
      <c r="MP2" s="17"/>
      <c r="MQ2" s="17"/>
      <c r="MR2" s="17"/>
      <c r="MS2" s="17"/>
      <c r="MT2" s="17"/>
      <c r="MU2" s="17"/>
      <c r="MV2" s="17"/>
      <c r="MW2" s="17"/>
      <c r="MX2" s="17"/>
      <c r="MY2" s="17"/>
      <c r="MZ2" s="17"/>
      <c r="NA2" s="17"/>
      <c r="NB2" s="17"/>
      <c r="NC2" s="17"/>
      <c r="ND2" s="17"/>
      <c r="NE2" s="17"/>
      <c r="NF2" s="17"/>
      <c r="NG2" s="17"/>
      <c r="NH2" s="17"/>
      <c r="NI2" s="17"/>
      <c r="NJ2" s="17"/>
      <c r="NK2" s="17"/>
      <c r="NL2" s="17"/>
      <c r="NM2" s="17"/>
      <c r="NN2" s="17"/>
      <c r="NO2" s="17"/>
      <c r="NP2" s="17"/>
      <c r="NQ2" s="17"/>
      <c r="NR2" s="17"/>
      <c r="NS2" s="17"/>
      <c r="NT2" s="17"/>
      <c r="NU2" s="17"/>
      <c r="NV2" s="17"/>
      <c r="NW2" s="17"/>
      <c r="NX2" s="17"/>
      <c r="NY2" s="17"/>
      <c r="NZ2" s="17"/>
      <c r="OA2" s="17"/>
      <c r="OB2" s="17"/>
      <c r="OC2" s="17"/>
      <c r="OD2" s="17"/>
      <c r="OE2" s="17"/>
      <c r="OF2" s="17"/>
      <c r="OG2" s="17"/>
      <c r="OH2" s="17"/>
      <c r="OI2" s="17"/>
      <c r="OJ2" s="17"/>
      <c r="OK2" s="17"/>
      <c r="OL2" s="17"/>
      <c r="OM2" s="17"/>
      <c r="ON2" s="17"/>
      <c r="OO2" s="17"/>
      <c r="OP2" s="17"/>
      <c r="OQ2" s="17"/>
      <c r="OR2" s="17"/>
      <c r="OS2" s="17"/>
      <c r="OT2" s="17"/>
      <c r="OU2" s="17"/>
      <c r="OV2" s="17"/>
      <c r="OW2" s="17"/>
      <c r="OX2" s="17"/>
      <c r="OY2" s="17"/>
      <c r="OZ2" s="17"/>
      <c r="PA2" s="17"/>
      <c r="PB2" s="17"/>
      <c r="PC2" s="17"/>
      <c r="PD2" s="17"/>
      <c r="PE2" s="17"/>
      <c r="PF2" s="17"/>
      <c r="PG2" s="17"/>
      <c r="PH2" s="17"/>
      <c r="PI2" s="17"/>
      <c r="PJ2" s="17"/>
      <c r="PK2" s="17"/>
      <c r="PL2" s="17"/>
      <c r="PM2" s="17"/>
      <c r="PN2" s="17"/>
      <c r="PO2" s="17"/>
      <c r="PP2" s="17"/>
      <c r="PQ2" s="17"/>
      <c r="PR2" s="17"/>
      <c r="PS2" s="17"/>
      <c r="PT2" s="17"/>
      <c r="PU2" s="17"/>
      <c r="PV2" s="17"/>
      <c r="PW2" s="17"/>
      <c r="PX2" s="17"/>
      <c r="PY2" s="17"/>
      <c r="PZ2" s="17"/>
      <c r="QA2" s="17"/>
      <c r="QB2" s="17"/>
      <c r="QC2" s="17"/>
      <c r="QD2" s="17"/>
      <c r="QE2" s="17"/>
      <c r="QF2" s="17"/>
      <c r="QG2" s="17"/>
      <c r="QH2" s="17"/>
      <c r="QI2" s="17"/>
      <c r="QJ2" s="17"/>
      <c r="QK2" s="17"/>
      <c r="QL2" s="17"/>
      <c r="QM2" s="17"/>
      <c r="QN2" s="17"/>
      <c r="QO2" s="17"/>
      <c r="QP2" s="17"/>
      <c r="QQ2" s="17"/>
      <c r="QR2" s="17"/>
      <c r="QS2" s="17"/>
      <c r="QT2" s="17"/>
      <c r="QU2" s="17"/>
      <c r="QV2" s="17"/>
      <c r="QW2" s="17"/>
      <c r="QX2" s="17"/>
      <c r="QY2" s="17"/>
      <c r="QZ2" s="17"/>
      <c r="RA2" s="17"/>
      <c r="RB2" s="17"/>
      <c r="RC2" s="17"/>
      <c r="RD2" s="17"/>
      <c r="RE2" s="17"/>
      <c r="RF2" s="17"/>
      <c r="RG2" s="17"/>
      <c r="RH2" s="17"/>
      <c r="RI2" s="17"/>
      <c r="RJ2" s="17"/>
      <c r="RK2" s="17"/>
      <c r="RL2" s="17"/>
      <c r="RM2" s="17"/>
      <c r="RN2" s="17"/>
      <c r="RO2" s="17"/>
      <c r="RP2" s="17"/>
      <c r="RQ2" s="17"/>
      <c r="RR2" s="17"/>
      <c r="RS2" s="17"/>
      <c r="RT2" s="17"/>
      <c r="RU2" s="17"/>
      <c r="RV2" s="17"/>
      <c r="RW2" s="17"/>
      <c r="RX2" s="17"/>
      <c r="RY2" s="17"/>
      <c r="RZ2" s="17"/>
      <c r="SA2" s="17"/>
      <c r="SB2" s="17"/>
      <c r="SC2" s="17"/>
      <c r="SD2" s="17"/>
      <c r="SE2" s="17"/>
      <c r="SF2" s="17"/>
      <c r="SG2" s="17"/>
      <c r="SH2" s="17"/>
      <c r="SI2" s="17"/>
      <c r="SJ2" s="17"/>
      <c r="SK2" s="17"/>
      <c r="SL2" s="17"/>
      <c r="SM2" s="17"/>
      <c r="SN2" s="17"/>
      <c r="SO2" s="17"/>
      <c r="SP2" s="17"/>
      <c r="SQ2" s="17"/>
      <c r="SR2" s="17"/>
      <c r="SS2" s="17"/>
      <c r="ST2" s="17"/>
      <c r="SU2" s="17"/>
      <c r="SV2" s="17"/>
      <c r="SW2" s="17"/>
      <c r="SX2" s="17"/>
      <c r="SY2" s="17"/>
      <c r="SZ2" s="17"/>
      <c r="TA2" s="17"/>
      <c r="TB2" s="17"/>
      <c r="TC2" s="17"/>
      <c r="TD2" s="17"/>
      <c r="TE2" s="17"/>
      <c r="TF2" s="17"/>
      <c r="TG2" s="17"/>
      <c r="TH2" s="17"/>
      <c r="TI2" s="17"/>
      <c r="TJ2" s="17"/>
      <c r="TK2" s="17"/>
      <c r="TL2" s="17"/>
      <c r="TM2" s="17"/>
      <c r="TN2" s="17"/>
      <c r="TO2" s="17"/>
      <c r="TP2" s="17"/>
      <c r="TQ2" s="17"/>
      <c r="TR2" s="17"/>
      <c r="TS2" s="17"/>
      <c r="TT2" s="17"/>
      <c r="TU2" s="17"/>
      <c r="TV2" s="17"/>
      <c r="TW2" s="17"/>
      <c r="TX2" s="17"/>
      <c r="TY2" s="17"/>
      <c r="TZ2" s="17"/>
      <c r="UA2" s="17"/>
      <c r="UB2" s="17"/>
      <c r="UC2" s="17"/>
      <c r="UD2" s="17"/>
      <c r="UE2" s="17"/>
      <c r="UF2" s="17"/>
      <c r="UG2" s="17"/>
      <c r="UH2" s="17"/>
      <c r="UI2" s="17"/>
      <c r="UJ2" s="17"/>
      <c r="UK2" s="17"/>
      <c r="UL2" s="17"/>
      <c r="UM2" s="17"/>
      <c r="UN2" s="17"/>
      <c r="UO2" s="17"/>
      <c r="UP2" s="17"/>
      <c r="UQ2" s="17"/>
      <c r="UR2" s="17"/>
      <c r="US2" s="17"/>
      <c r="UT2" s="17"/>
      <c r="UU2" s="17"/>
      <c r="UV2" s="17"/>
      <c r="UW2" s="17"/>
      <c r="UX2" s="17"/>
      <c r="UY2" s="17"/>
      <c r="UZ2" s="17"/>
      <c r="VA2" s="17"/>
      <c r="VB2" s="17"/>
      <c r="VC2" s="17"/>
      <c r="VD2" s="17"/>
      <c r="VE2" s="17"/>
      <c r="VF2" s="17"/>
      <c r="VG2" s="17"/>
      <c r="VH2" s="17"/>
      <c r="VI2" s="17"/>
      <c r="VJ2" s="17"/>
      <c r="VK2" s="17"/>
      <c r="VL2" s="17"/>
      <c r="VM2" s="17"/>
      <c r="VN2" s="17"/>
      <c r="VO2" s="17"/>
      <c r="VP2" s="17"/>
      <c r="VQ2" s="17"/>
      <c r="VR2" s="17"/>
      <c r="VS2" s="17"/>
      <c r="VT2" s="17"/>
      <c r="VU2" s="17"/>
      <c r="VV2" s="17"/>
      <c r="VW2" s="17"/>
      <c r="VX2" s="17"/>
      <c r="VY2" s="17"/>
      <c r="VZ2" s="17"/>
      <c r="WA2" s="17"/>
      <c r="WB2" s="17"/>
      <c r="WC2" s="17"/>
      <c r="WD2" s="17"/>
      <c r="WE2" s="17"/>
      <c r="WF2" s="17"/>
      <c r="WG2" s="17"/>
      <c r="WH2" s="17"/>
      <c r="WI2" s="17"/>
      <c r="WJ2" s="17"/>
      <c r="WK2" s="17"/>
      <c r="WL2" s="17"/>
      <c r="WM2" s="17"/>
      <c r="WN2" s="17"/>
      <c r="WO2" s="17"/>
      <c r="WP2" s="17"/>
      <c r="WQ2" s="17"/>
      <c r="WR2" s="17"/>
      <c r="WS2" s="17"/>
      <c r="WT2" s="17"/>
      <c r="WU2" s="17"/>
      <c r="WV2" s="17"/>
      <c r="WW2" s="17"/>
      <c r="WX2" s="17"/>
      <c r="WY2" s="17"/>
      <c r="WZ2" s="17"/>
      <c r="XA2" s="17"/>
      <c r="XB2" s="17"/>
      <c r="XC2" s="17"/>
      <c r="XD2" s="17"/>
      <c r="XE2" s="17"/>
      <c r="XF2" s="17"/>
      <c r="XG2" s="17"/>
      <c r="XH2" s="17"/>
      <c r="XI2" s="17"/>
      <c r="XJ2" s="17"/>
      <c r="XK2" s="17"/>
      <c r="XL2" s="17"/>
      <c r="XM2" s="17"/>
      <c r="XN2" s="17"/>
      <c r="XO2" s="17"/>
      <c r="XP2" s="17"/>
      <c r="XQ2" s="17"/>
      <c r="XR2" s="17"/>
      <c r="XS2" s="17"/>
      <c r="XT2" s="17"/>
      <c r="XU2" s="17"/>
      <c r="XV2" s="17"/>
      <c r="XW2" s="17"/>
      <c r="XX2" s="17"/>
      <c r="XY2" s="17"/>
      <c r="XZ2" s="17"/>
      <c r="YA2" s="17"/>
      <c r="YB2" s="17"/>
      <c r="YC2" s="17"/>
      <c r="YD2" s="17"/>
      <c r="YE2" s="17"/>
      <c r="YF2" s="17"/>
      <c r="YG2" s="17"/>
      <c r="YH2" s="17"/>
      <c r="YI2" s="17"/>
      <c r="YJ2" s="17"/>
      <c r="YK2" s="17"/>
      <c r="YL2" s="17"/>
      <c r="YM2" s="17"/>
      <c r="YN2" s="17"/>
      <c r="YO2" s="17"/>
      <c r="YP2" s="17"/>
      <c r="YQ2" s="17"/>
      <c r="YR2" s="17"/>
      <c r="YS2" s="17"/>
      <c r="YT2" s="17"/>
      <c r="YU2" s="17"/>
      <c r="YV2" s="17"/>
      <c r="YW2" s="17"/>
      <c r="YX2" s="17"/>
      <c r="YY2" s="17"/>
      <c r="YZ2" s="17"/>
      <c r="ZA2" s="17"/>
      <c r="ZB2" s="17"/>
      <c r="ZC2" s="17"/>
      <c r="ZD2" s="17"/>
      <c r="ZE2" s="17"/>
      <c r="ZF2" s="17"/>
      <c r="ZG2" s="17"/>
      <c r="ZH2" s="17"/>
      <c r="ZI2" s="17"/>
      <c r="ZJ2" s="17"/>
      <c r="ZK2" s="17"/>
      <c r="ZL2" s="17"/>
      <c r="ZM2" s="17"/>
      <c r="ZN2" s="17"/>
      <c r="ZO2" s="17"/>
      <c r="ZP2" s="17"/>
      <c r="ZQ2" s="17"/>
      <c r="ZR2" s="17"/>
      <c r="ZS2" s="17"/>
      <c r="ZT2" s="17"/>
      <c r="ZU2" s="17"/>
      <c r="ZV2" s="17"/>
      <c r="ZW2" s="17"/>
      <c r="ZX2" s="17"/>
      <c r="ZY2" s="17"/>
      <c r="ZZ2" s="17"/>
      <c r="AAA2" s="17"/>
      <c r="AAB2" s="17"/>
      <c r="AAC2" s="17"/>
      <c r="AAD2" s="17"/>
      <c r="AAE2" s="17"/>
      <c r="AAF2" s="17"/>
      <c r="AAG2" s="17"/>
      <c r="AAH2" s="17"/>
      <c r="AAI2" s="17"/>
      <c r="AAJ2" s="17"/>
      <c r="AAK2" s="17"/>
      <c r="AAL2" s="17"/>
      <c r="AAM2" s="17"/>
      <c r="AAN2" s="17"/>
      <c r="AAO2" s="17"/>
      <c r="AAP2" s="17"/>
      <c r="AAQ2" s="17"/>
      <c r="AAR2" s="17"/>
      <c r="AAS2" s="17"/>
      <c r="AAT2" s="17"/>
      <c r="AAU2" s="17"/>
      <c r="AAV2" s="17"/>
      <c r="AAW2" s="17"/>
      <c r="AAX2" s="17"/>
      <c r="AAY2" s="17"/>
      <c r="AAZ2" s="17"/>
      <c r="ABA2" s="17"/>
      <c r="ABB2" s="17"/>
      <c r="ABC2" s="17"/>
      <c r="ABD2" s="17"/>
      <c r="ABE2" s="17"/>
      <c r="ABF2" s="17"/>
      <c r="ABG2" s="17"/>
      <c r="ABH2" s="17"/>
      <c r="ABI2" s="17"/>
      <c r="ABJ2" s="17"/>
      <c r="ABK2" s="17"/>
      <c r="ABL2" s="17"/>
      <c r="ABM2" s="17"/>
      <c r="ABN2" s="17"/>
      <c r="ABO2" s="17"/>
      <c r="ABP2" s="17"/>
      <c r="ABQ2" s="17"/>
      <c r="ABR2" s="17"/>
      <c r="ABS2" s="17"/>
      <c r="ABT2" s="17"/>
      <c r="ABU2" s="17"/>
      <c r="ABV2" s="17"/>
      <c r="ABW2" s="17"/>
      <c r="ABX2" s="17"/>
      <c r="ABY2" s="17"/>
      <c r="ABZ2" s="17"/>
      <c r="ACA2" s="17"/>
      <c r="ACB2" s="17"/>
      <c r="ACC2" s="17"/>
      <c r="ACD2" s="17"/>
      <c r="ACE2" s="17"/>
      <c r="ACF2" s="17"/>
      <c r="ACG2" s="17"/>
      <c r="ACH2" s="17"/>
      <c r="ACI2" s="17"/>
      <c r="ACJ2" s="17"/>
      <c r="ACK2" s="17"/>
      <c r="ACL2" s="17"/>
      <c r="ACM2" s="17"/>
      <c r="ACN2" s="17"/>
      <c r="ACO2" s="17"/>
      <c r="ACP2" s="17"/>
      <c r="ACQ2" s="17"/>
      <c r="ACR2" s="17"/>
      <c r="ACS2" s="17"/>
      <c r="ACT2" s="17"/>
      <c r="ACU2" s="17"/>
      <c r="ACV2" s="17"/>
      <c r="ACW2" s="17"/>
      <c r="ACX2" s="17"/>
      <c r="ACY2" s="17"/>
      <c r="ACZ2" s="17"/>
      <c r="ADA2" s="17"/>
      <c r="ADB2" s="17"/>
      <c r="ADC2" s="17"/>
      <c r="ADD2" s="17"/>
      <c r="ADE2" s="17"/>
      <c r="ADF2" s="17"/>
      <c r="ADG2" s="17"/>
      <c r="ADH2" s="17"/>
      <c r="ADI2" s="17"/>
      <c r="ADJ2" s="17"/>
      <c r="ADK2" s="17"/>
      <c r="ADL2" s="17"/>
      <c r="ADM2" s="17"/>
      <c r="ADN2" s="17"/>
      <c r="ADO2" s="17"/>
      <c r="ADP2" s="17"/>
      <c r="ADQ2" s="17"/>
      <c r="ADR2" s="17"/>
      <c r="ADS2" s="17"/>
      <c r="ADT2" s="17"/>
      <c r="ADU2" s="17"/>
      <c r="ADV2" s="17"/>
      <c r="ADW2" s="17"/>
      <c r="ADX2" s="17"/>
      <c r="ADY2" s="17"/>
      <c r="ADZ2" s="17"/>
      <c r="AEA2" s="17"/>
      <c r="AEB2" s="17"/>
      <c r="AEC2" s="17"/>
      <c r="AED2" s="17"/>
      <c r="AEE2" s="17"/>
      <c r="AEF2" s="17"/>
      <c r="AEG2" s="17"/>
      <c r="AEH2" s="17"/>
      <c r="AEI2" s="17"/>
      <c r="AEJ2" s="17"/>
      <c r="AEK2" s="17"/>
      <c r="AEL2" s="17"/>
      <c r="AEM2" s="17"/>
      <c r="AEN2" s="17"/>
      <c r="AEO2" s="17"/>
      <c r="AEP2" s="17"/>
      <c r="AEQ2" s="17"/>
      <c r="AER2" s="17"/>
      <c r="AES2" s="17"/>
      <c r="AET2" s="17"/>
      <c r="AEU2" s="17"/>
      <c r="AEV2" s="17"/>
      <c r="AEW2" s="17"/>
      <c r="AEX2" s="17"/>
      <c r="AEY2" s="17"/>
      <c r="AEZ2" s="17"/>
      <c r="AFA2" s="17"/>
      <c r="AFB2" s="17"/>
      <c r="AFC2" s="17"/>
      <c r="AFD2" s="17"/>
      <c r="AFE2" s="17"/>
      <c r="AFF2" s="17"/>
      <c r="AFG2" s="17"/>
      <c r="AFH2" s="17"/>
      <c r="AFI2" s="17"/>
      <c r="AFJ2" s="17"/>
      <c r="AFK2" s="17"/>
      <c r="AFL2" s="17"/>
      <c r="AFM2" s="17"/>
      <c r="AFN2" s="17"/>
      <c r="AFO2" s="17"/>
      <c r="AFP2" s="17"/>
      <c r="AFQ2" s="17"/>
      <c r="AFR2" s="17"/>
      <c r="AFS2" s="17"/>
      <c r="AFT2" s="17"/>
      <c r="AFU2" s="17"/>
      <c r="AFV2" s="17"/>
      <c r="AFW2" s="17"/>
      <c r="AFX2" s="17"/>
      <c r="AFY2" s="17"/>
      <c r="AFZ2" s="17"/>
      <c r="AGA2" s="17"/>
      <c r="AGB2" s="17"/>
      <c r="AGC2" s="17"/>
      <c r="AGD2" s="17"/>
      <c r="AGE2" s="17"/>
      <c r="AGF2" s="17"/>
      <c r="AGG2" s="17"/>
      <c r="AGH2" s="17"/>
      <c r="AGI2" s="17"/>
      <c r="AGJ2" s="17"/>
      <c r="AGK2" s="17"/>
      <c r="AGL2" s="17"/>
      <c r="AGM2" s="17"/>
      <c r="AGN2" s="17"/>
      <c r="AGO2" s="17"/>
      <c r="AGP2" s="17"/>
      <c r="AGQ2" s="17"/>
      <c r="AGR2" s="17"/>
      <c r="AGS2" s="17"/>
      <c r="AGT2" s="17"/>
      <c r="AGU2" s="17"/>
      <c r="AGV2" s="17"/>
      <c r="AGW2" s="17"/>
      <c r="AGX2" s="17"/>
      <c r="AGY2" s="17"/>
      <c r="AGZ2" s="17"/>
      <c r="AHA2" s="17"/>
      <c r="AHB2" s="17"/>
      <c r="AHC2" s="17"/>
      <c r="AHD2" s="17"/>
      <c r="AHE2" s="17"/>
      <c r="AHF2" s="17"/>
      <c r="AHG2" s="17"/>
      <c r="AHH2" s="17"/>
      <c r="AHI2" s="17"/>
      <c r="AHJ2" s="17"/>
      <c r="AHK2" s="17"/>
      <c r="AHL2" s="17"/>
      <c r="AHM2" s="17"/>
      <c r="AHN2" s="17"/>
      <c r="AHO2" s="17"/>
      <c r="AHP2" s="17"/>
      <c r="AHQ2" s="17"/>
      <c r="AHR2" s="17"/>
      <c r="AHS2" s="17"/>
      <c r="AHT2" s="17"/>
      <c r="AHU2" s="17"/>
      <c r="AHV2" s="17"/>
      <c r="AHW2" s="17"/>
      <c r="AHX2" s="17"/>
      <c r="AHY2" s="17"/>
      <c r="AHZ2" s="17"/>
      <c r="AIA2" s="17"/>
      <c r="AIB2" s="17"/>
      <c r="AIC2" s="17"/>
      <c r="AID2" s="17"/>
      <c r="AIE2" s="17"/>
      <c r="AIF2" s="17"/>
      <c r="AIG2" s="17"/>
      <c r="AIH2" s="17"/>
      <c r="AII2" s="17"/>
      <c r="AIJ2" s="17"/>
      <c r="AIK2" s="17"/>
      <c r="AIL2" s="17"/>
      <c r="AIM2" s="17"/>
      <c r="AIN2" s="17"/>
      <c r="AIO2" s="17"/>
      <c r="AIP2" s="17"/>
      <c r="AIQ2" s="17"/>
      <c r="AIR2" s="17"/>
      <c r="AIS2" s="17"/>
      <c r="AIT2" s="17"/>
      <c r="AIU2" s="17"/>
      <c r="AIV2" s="17"/>
      <c r="AIW2" s="17"/>
      <c r="AIX2" s="17"/>
      <c r="AIY2" s="17"/>
      <c r="AIZ2" s="17"/>
      <c r="AJA2" s="17"/>
      <c r="AJB2" s="17"/>
      <c r="AJC2" s="17"/>
      <c r="AJD2" s="17"/>
      <c r="AJE2" s="17"/>
      <c r="AJF2" s="17"/>
      <c r="AJG2" s="17"/>
      <c r="AJH2" s="17"/>
      <c r="AJI2" s="17"/>
      <c r="AJJ2" s="17"/>
      <c r="AJK2" s="17"/>
      <c r="AJL2" s="17"/>
      <c r="AJM2" s="17"/>
      <c r="AJN2" s="17"/>
      <c r="AJO2" s="17"/>
      <c r="AJP2" s="17"/>
      <c r="AJQ2" s="17"/>
      <c r="AJR2" s="17"/>
      <c r="AJS2" s="17"/>
      <c r="AJT2" s="17"/>
      <c r="AJU2" s="17"/>
      <c r="AJV2" s="17"/>
      <c r="AJW2" s="17"/>
      <c r="AJX2" s="17"/>
      <c r="AJY2" s="17"/>
      <c r="AJZ2" s="17"/>
      <c r="AKA2" s="17"/>
      <c r="AKB2" s="17"/>
      <c r="AKC2" s="17"/>
      <c r="AKD2" s="17"/>
      <c r="AKE2" s="17"/>
      <c r="AKF2" s="17"/>
      <c r="AKG2" s="17"/>
      <c r="AKH2" s="17"/>
      <c r="AKI2" s="17"/>
      <c r="AKJ2" s="17"/>
      <c r="AKK2" s="17"/>
      <c r="AKL2" s="17"/>
      <c r="AKM2" s="17"/>
      <c r="AKN2" s="17"/>
      <c r="AKO2" s="17"/>
      <c r="AKP2" s="17"/>
      <c r="AKQ2" s="17"/>
      <c r="AKR2" s="17"/>
      <c r="AKS2" s="17"/>
      <c r="AKT2" s="17"/>
      <c r="AKU2" s="17"/>
      <c r="AKV2" s="17"/>
      <c r="AKW2" s="17"/>
      <c r="AKX2" s="17"/>
      <c r="AKY2" s="17"/>
      <c r="AKZ2" s="17"/>
      <c r="ALA2" s="17"/>
      <c r="ALB2" s="17"/>
      <c r="ALC2" s="17"/>
      <c r="ALD2" s="17"/>
      <c r="ALE2" s="17"/>
      <c r="ALF2" s="17"/>
      <c r="ALG2" s="17"/>
      <c r="ALH2" s="17"/>
      <c r="ALI2" s="17"/>
      <c r="ALJ2" s="17"/>
      <c r="ALK2" s="17"/>
      <c r="ALL2" s="17"/>
      <c r="ALM2" s="17"/>
      <c r="ALN2" s="17"/>
      <c r="ALO2" s="17"/>
      <c r="ALP2" s="17"/>
      <c r="ALQ2" s="17"/>
      <c r="ALR2" s="17"/>
      <c r="ALS2" s="17"/>
      <c r="ALT2" s="17"/>
      <c r="ALU2" s="17"/>
      <c r="ALV2" s="17"/>
      <c r="ALW2" s="17"/>
      <c r="ALX2" s="17"/>
      <c r="ALY2" s="17"/>
      <c r="ALZ2" s="17"/>
      <c r="AMA2" s="17"/>
      <c r="AMB2" s="17"/>
    </row>
    <row r="3" spans="1:1016" ht="15">
      <c r="A3" s="24"/>
      <c r="B3" s="25" t="s">
        <v>248</v>
      </c>
      <c r="C3" s="25" t="s">
        <v>250</v>
      </c>
      <c r="D3" s="25" t="s">
        <v>251</v>
      </c>
      <c r="E3" s="25" t="s">
        <v>249</v>
      </c>
      <c r="F3" s="25" t="s">
        <v>4</v>
      </c>
    </row>
    <row r="4" spans="1:1016" ht="28.5">
      <c r="A4" s="136" t="str">
        <f>Synthèse!A9</f>
        <v>Images</v>
      </c>
      <c r="B4" s="12" t="str">
        <f>Synthèse!B9</f>
        <v>1.1</v>
      </c>
      <c r="C4" s="3" t="str">
        <f>Synthèse!C9</f>
        <v>Chaque image porteuse d’information a-t-elle une alternative textuelle ?</v>
      </c>
      <c r="D4" s="12" t="s">
        <v>31</v>
      </c>
      <c r="E4" s="3"/>
      <c r="F4" s="3"/>
      <c r="G4" s="1"/>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row>
    <row r="5" spans="1:1016" ht="42.75">
      <c r="A5" s="123"/>
      <c r="B5" s="12" t="str">
        <f>Synthèse!B10</f>
        <v>1.2</v>
      </c>
      <c r="C5" s="3" t="str">
        <f>Synthèse!C10</f>
        <v>Chaque image de décoration est-elle correctement ignorée par les technologies d’assistance ?</v>
      </c>
      <c r="D5" s="12" t="s">
        <v>31</v>
      </c>
      <c r="E5" s="3"/>
      <c r="F5" s="3"/>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c r="IG5" s="14"/>
      <c r="IH5" s="14"/>
      <c r="II5" s="14"/>
      <c r="IJ5" s="14"/>
      <c r="IK5" s="14"/>
      <c r="IL5" s="14"/>
      <c r="IM5" s="14"/>
      <c r="IN5" s="14"/>
      <c r="IO5" s="14"/>
      <c r="IP5" s="14"/>
      <c r="IQ5" s="14"/>
      <c r="IR5" s="14"/>
      <c r="IS5" s="14"/>
      <c r="IT5" s="14"/>
      <c r="IU5" s="14"/>
      <c r="IV5" s="14"/>
      <c r="IW5" s="14"/>
      <c r="IX5" s="14"/>
      <c r="IY5" s="14"/>
      <c r="IZ5" s="14"/>
      <c r="JA5" s="14"/>
      <c r="JB5" s="14"/>
      <c r="JC5" s="14"/>
      <c r="JD5" s="14"/>
      <c r="JE5" s="14"/>
      <c r="JF5" s="14"/>
      <c r="JG5" s="14"/>
      <c r="JH5" s="14"/>
      <c r="JI5" s="14"/>
      <c r="JJ5" s="14"/>
      <c r="JK5" s="14"/>
      <c r="JL5" s="14"/>
      <c r="JM5" s="14"/>
      <c r="JN5" s="14"/>
      <c r="JO5" s="14"/>
      <c r="JP5" s="14"/>
      <c r="JQ5" s="14"/>
      <c r="JR5" s="14"/>
      <c r="JS5" s="14"/>
      <c r="JT5" s="14"/>
      <c r="JU5" s="14"/>
      <c r="JV5" s="14"/>
      <c r="JW5" s="14"/>
      <c r="JX5" s="14"/>
      <c r="JY5" s="14"/>
      <c r="JZ5" s="14"/>
      <c r="KA5" s="14"/>
      <c r="KB5" s="14"/>
      <c r="KC5" s="14"/>
      <c r="KD5" s="14"/>
      <c r="KE5" s="14"/>
      <c r="KF5" s="14"/>
      <c r="KG5" s="14"/>
      <c r="KH5" s="14"/>
      <c r="KI5" s="14"/>
      <c r="KJ5" s="14"/>
      <c r="KK5" s="14"/>
      <c r="KL5" s="14"/>
      <c r="KM5" s="14"/>
      <c r="KN5" s="14"/>
      <c r="KO5" s="14"/>
      <c r="KP5" s="14"/>
      <c r="KQ5" s="14"/>
      <c r="KR5" s="14"/>
      <c r="KS5" s="14"/>
      <c r="KT5" s="14"/>
      <c r="KU5" s="14"/>
      <c r="KV5" s="14"/>
      <c r="KW5" s="14"/>
      <c r="KX5" s="14"/>
      <c r="KY5" s="14"/>
      <c r="KZ5" s="14"/>
      <c r="LA5" s="14"/>
      <c r="LB5" s="14"/>
      <c r="LC5" s="14"/>
      <c r="LD5" s="14"/>
      <c r="LE5" s="14"/>
      <c r="LF5" s="14"/>
      <c r="LG5" s="14"/>
      <c r="LH5" s="14"/>
      <c r="LI5" s="14"/>
      <c r="LJ5" s="14"/>
      <c r="LK5" s="14"/>
      <c r="LL5" s="14"/>
      <c r="LM5" s="14"/>
      <c r="LN5" s="14"/>
      <c r="LO5" s="14"/>
      <c r="LP5" s="14"/>
      <c r="LQ5" s="14"/>
      <c r="LR5" s="14"/>
      <c r="LS5" s="14"/>
      <c r="LT5" s="14"/>
      <c r="LU5" s="14"/>
      <c r="LV5" s="14"/>
      <c r="LW5" s="14"/>
      <c r="LX5" s="14"/>
      <c r="LY5" s="14"/>
      <c r="LZ5" s="14"/>
      <c r="MA5" s="14"/>
      <c r="MB5" s="14"/>
      <c r="MC5" s="14"/>
      <c r="MD5" s="14"/>
      <c r="ME5" s="14"/>
      <c r="MF5" s="14"/>
      <c r="MG5" s="14"/>
      <c r="MH5" s="14"/>
      <c r="MI5" s="14"/>
      <c r="MJ5" s="14"/>
      <c r="MK5" s="14"/>
      <c r="ML5" s="14"/>
      <c r="MM5" s="14"/>
      <c r="MN5" s="14"/>
      <c r="MO5" s="14"/>
      <c r="MP5" s="14"/>
      <c r="MQ5" s="14"/>
      <c r="MR5" s="14"/>
      <c r="MS5" s="14"/>
      <c r="MT5" s="14"/>
      <c r="MU5" s="14"/>
      <c r="MV5" s="14"/>
      <c r="MW5" s="14"/>
      <c r="MX5" s="14"/>
      <c r="MY5" s="14"/>
      <c r="MZ5" s="14"/>
      <c r="NA5" s="14"/>
      <c r="NB5" s="14"/>
      <c r="NC5" s="14"/>
      <c r="ND5" s="14"/>
      <c r="NE5" s="14"/>
      <c r="NF5" s="14"/>
      <c r="NG5" s="14"/>
      <c r="NH5" s="14"/>
      <c r="NI5" s="14"/>
      <c r="NJ5" s="14"/>
      <c r="NK5" s="14"/>
      <c r="NL5" s="14"/>
      <c r="NM5" s="14"/>
      <c r="NN5" s="14"/>
      <c r="NO5" s="14"/>
      <c r="NP5" s="14"/>
      <c r="NQ5" s="14"/>
      <c r="NR5" s="14"/>
      <c r="NS5" s="14"/>
      <c r="NT5" s="14"/>
      <c r="NU5" s="14"/>
      <c r="NV5" s="14"/>
      <c r="NW5" s="14"/>
      <c r="NX5" s="14"/>
      <c r="NY5" s="14"/>
      <c r="NZ5" s="14"/>
      <c r="OA5" s="14"/>
      <c r="OB5" s="14"/>
      <c r="OC5" s="14"/>
      <c r="OD5" s="14"/>
      <c r="OE5" s="14"/>
      <c r="OF5" s="14"/>
      <c r="OG5" s="14"/>
      <c r="OH5" s="14"/>
      <c r="OI5" s="14"/>
      <c r="OJ5" s="14"/>
      <c r="OK5" s="14"/>
      <c r="OL5" s="14"/>
      <c r="OM5" s="14"/>
      <c r="ON5" s="14"/>
      <c r="OO5" s="14"/>
      <c r="OP5" s="14"/>
      <c r="OQ5" s="14"/>
      <c r="OR5" s="14"/>
      <c r="OS5" s="14"/>
      <c r="OT5" s="14"/>
      <c r="OU5" s="14"/>
      <c r="OV5" s="14"/>
      <c r="OW5" s="14"/>
      <c r="OX5" s="14"/>
      <c r="OY5" s="14"/>
      <c r="OZ5" s="14"/>
      <c r="PA5" s="14"/>
      <c r="PB5" s="14"/>
      <c r="PC5" s="14"/>
      <c r="PD5" s="14"/>
      <c r="PE5" s="14"/>
      <c r="PF5" s="14"/>
      <c r="PG5" s="14"/>
      <c r="PH5" s="14"/>
      <c r="PI5" s="14"/>
      <c r="PJ5" s="14"/>
      <c r="PK5" s="14"/>
      <c r="PL5" s="14"/>
      <c r="PM5" s="14"/>
      <c r="PN5" s="14"/>
      <c r="PO5" s="14"/>
      <c r="PP5" s="14"/>
      <c r="PQ5" s="14"/>
      <c r="PR5" s="14"/>
      <c r="PS5" s="14"/>
      <c r="PT5" s="14"/>
      <c r="PU5" s="14"/>
      <c r="PV5" s="14"/>
      <c r="PW5" s="14"/>
      <c r="PX5" s="14"/>
      <c r="PY5" s="14"/>
      <c r="PZ5" s="14"/>
      <c r="QA5" s="14"/>
      <c r="QB5" s="14"/>
      <c r="QC5" s="14"/>
      <c r="QD5" s="14"/>
      <c r="QE5" s="14"/>
      <c r="QF5" s="14"/>
      <c r="QG5" s="14"/>
      <c r="QH5" s="14"/>
      <c r="QI5" s="14"/>
      <c r="QJ5" s="14"/>
      <c r="QK5" s="14"/>
      <c r="QL5" s="14"/>
      <c r="QM5" s="14"/>
      <c r="QN5" s="14"/>
      <c r="QO5" s="14"/>
      <c r="QP5" s="14"/>
      <c r="QQ5" s="14"/>
      <c r="QR5" s="14"/>
      <c r="QS5" s="14"/>
      <c r="QT5" s="14"/>
      <c r="QU5" s="14"/>
      <c r="QV5" s="14"/>
      <c r="QW5" s="14"/>
      <c r="QX5" s="14"/>
      <c r="QY5" s="14"/>
      <c r="QZ5" s="14"/>
      <c r="RA5" s="14"/>
      <c r="RB5" s="14"/>
      <c r="RC5" s="14"/>
      <c r="RD5" s="14"/>
      <c r="RE5" s="14"/>
      <c r="RF5" s="14"/>
      <c r="RG5" s="14"/>
      <c r="RH5" s="14"/>
      <c r="RI5" s="14"/>
      <c r="RJ5" s="14"/>
      <c r="RK5" s="14"/>
      <c r="RL5" s="14"/>
      <c r="RM5" s="14"/>
      <c r="RN5" s="14"/>
      <c r="RO5" s="14"/>
      <c r="RP5" s="14"/>
      <c r="RQ5" s="14"/>
      <c r="RR5" s="14"/>
      <c r="RS5" s="14"/>
      <c r="RT5" s="14"/>
      <c r="RU5" s="14"/>
      <c r="RV5" s="14"/>
      <c r="RW5" s="14"/>
      <c r="RX5" s="14"/>
      <c r="RY5" s="14"/>
      <c r="RZ5" s="14"/>
      <c r="SA5" s="14"/>
      <c r="SB5" s="14"/>
      <c r="SC5" s="14"/>
      <c r="SD5" s="14"/>
      <c r="SE5" s="14"/>
      <c r="SF5" s="14"/>
      <c r="SG5" s="14"/>
      <c r="SH5" s="14"/>
      <c r="SI5" s="14"/>
      <c r="SJ5" s="14"/>
      <c r="SK5" s="14"/>
      <c r="SL5" s="14"/>
      <c r="SM5" s="14"/>
      <c r="SN5" s="14"/>
      <c r="SO5" s="14"/>
      <c r="SP5" s="14"/>
      <c r="SQ5" s="14"/>
      <c r="SR5" s="14"/>
      <c r="SS5" s="14"/>
      <c r="ST5" s="14"/>
      <c r="SU5" s="14"/>
      <c r="SV5" s="14"/>
      <c r="SW5" s="14"/>
      <c r="SX5" s="14"/>
      <c r="SY5" s="14"/>
      <c r="SZ5" s="14"/>
      <c r="TA5" s="14"/>
      <c r="TB5" s="14"/>
      <c r="TC5" s="14"/>
      <c r="TD5" s="14"/>
      <c r="TE5" s="14"/>
      <c r="TF5" s="14"/>
      <c r="TG5" s="14"/>
      <c r="TH5" s="14"/>
      <c r="TI5" s="14"/>
      <c r="TJ5" s="14"/>
      <c r="TK5" s="14"/>
      <c r="TL5" s="14"/>
      <c r="TM5" s="14"/>
      <c r="TN5" s="14"/>
      <c r="TO5" s="14"/>
      <c r="TP5" s="14"/>
      <c r="TQ5" s="14"/>
      <c r="TR5" s="14"/>
      <c r="TS5" s="14"/>
      <c r="TT5" s="14"/>
      <c r="TU5" s="14"/>
      <c r="TV5" s="14"/>
      <c r="TW5" s="14"/>
      <c r="TX5" s="14"/>
      <c r="TY5" s="14"/>
      <c r="TZ5" s="14"/>
      <c r="UA5" s="14"/>
      <c r="UB5" s="14"/>
      <c r="UC5" s="14"/>
      <c r="UD5" s="14"/>
      <c r="UE5" s="14"/>
      <c r="UF5" s="14"/>
      <c r="UG5" s="14"/>
      <c r="UH5" s="14"/>
      <c r="UI5" s="14"/>
      <c r="UJ5" s="14"/>
      <c r="UK5" s="14"/>
      <c r="UL5" s="14"/>
      <c r="UM5" s="14"/>
      <c r="UN5" s="14"/>
      <c r="UO5" s="14"/>
      <c r="UP5" s="14"/>
      <c r="UQ5" s="14"/>
      <c r="UR5" s="14"/>
      <c r="US5" s="14"/>
      <c r="UT5" s="14"/>
      <c r="UU5" s="14"/>
      <c r="UV5" s="14"/>
      <c r="UW5" s="14"/>
      <c r="UX5" s="14"/>
      <c r="UY5" s="14"/>
      <c r="UZ5" s="14"/>
      <c r="VA5" s="14"/>
      <c r="VB5" s="14"/>
      <c r="VC5" s="14"/>
      <c r="VD5" s="14"/>
      <c r="VE5" s="14"/>
      <c r="VF5" s="14"/>
      <c r="VG5" s="14"/>
      <c r="VH5" s="14"/>
      <c r="VI5" s="14"/>
      <c r="VJ5" s="14"/>
      <c r="VK5" s="14"/>
      <c r="VL5" s="14"/>
      <c r="VM5" s="14"/>
      <c r="VN5" s="14"/>
      <c r="VO5" s="14"/>
      <c r="VP5" s="14"/>
      <c r="VQ5" s="14"/>
      <c r="VR5" s="14"/>
      <c r="VS5" s="14"/>
      <c r="VT5" s="14"/>
      <c r="VU5" s="14"/>
      <c r="VV5" s="14"/>
      <c r="VW5" s="14"/>
      <c r="VX5" s="14"/>
      <c r="VY5" s="14"/>
      <c r="VZ5" s="14"/>
      <c r="WA5" s="14"/>
      <c r="WB5" s="14"/>
      <c r="WC5" s="14"/>
      <c r="WD5" s="14"/>
      <c r="WE5" s="14"/>
      <c r="WF5" s="14"/>
      <c r="WG5" s="14"/>
      <c r="WH5" s="14"/>
      <c r="WI5" s="14"/>
      <c r="WJ5" s="14"/>
      <c r="WK5" s="14"/>
      <c r="WL5" s="14"/>
      <c r="WM5" s="14"/>
      <c r="WN5" s="14"/>
      <c r="WO5" s="14"/>
      <c r="WP5" s="14"/>
      <c r="WQ5" s="14"/>
      <c r="WR5" s="14"/>
      <c r="WS5" s="14"/>
      <c r="WT5" s="14"/>
      <c r="WU5" s="14"/>
      <c r="WV5" s="14"/>
      <c r="WW5" s="14"/>
      <c r="WX5" s="14"/>
      <c r="WY5" s="14"/>
      <c r="WZ5" s="14"/>
      <c r="XA5" s="14"/>
      <c r="XB5" s="14"/>
      <c r="XC5" s="14"/>
      <c r="XD5" s="14"/>
      <c r="XE5" s="14"/>
      <c r="XF5" s="14"/>
      <c r="XG5" s="14"/>
      <c r="XH5" s="14"/>
      <c r="XI5" s="14"/>
      <c r="XJ5" s="14"/>
      <c r="XK5" s="14"/>
      <c r="XL5" s="14"/>
      <c r="XM5" s="14"/>
      <c r="XN5" s="14"/>
      <c r="XO5" s="14"/>
      <c r="XP5" s="14"/>
      <c r="XQ5" s="14"/>
      <c r="XR5" s="14"/>
      <c r="XS5" s="14"/>
      <c r="XT5" s="14"/>
      <c r="XU5" s="14"/>
      <c r="XV5" s="14"/>
      <c r="XW5" s="14"/>
      <c r="XX5" s="14"/>
      <c r="XY5" s="14"/>
      <c r="XZ5" s="14"/>
      <c r="YA5" s="14"/>
      <c r="YB5" s="14"/>
      <c r="YC5" s="14"/>
      <c r="YD5" s="14"/>
      <c r="YE5" s="14"/>
      <c r="YF5" s="14"/>
      <c r="YG5" s="14"/>
      <c r="YH5" s="14"/>
      <c r="YI5" s="14"/>
      <c r="YJ5" s="14"/>
      <c r="YK5" s="14"/>
      <c r="YL5" s="14"/>
      <c r="YM5" s="14"/>
      <c r="YN5" s="14"/>
      <c r="YO5" s="14"/>
      <c r="YP5" s="14"/>
      <c r="YQ5" s="14"/>
      <c r="YR5" s="14"/>
      <c r="YS5" s="14"/>
      <c r="YT5" s="14"/>
      <c r="YU5" s="14"/>
      <c r="YV5" s="14"/>
      <c r="YW5" s="14"/>
      <c r="YX5" s="14"/>
      <c r="YY5" s="14"/>
      <c r="YZ5" s="14"/>
      <c r="ZA5" s="14"/>
      <c r="ZB5" s="14"/>
      <c r="ZC5" s="14"/>
      <c r="ZD5" s="14"/>
      <c r="ZE5" s="14"/>
      <c r="ZF5" s="14"/>
      <c r="ZG5" s="14"/>
      <c r="ZH5" s="14"/>
      <c r="ZI5" s="14"/>
      <c r="ZJ5" s="14"/>
      <c r="ZK5" s="14"/>
      <c r="ZL5" s="14"/>
      <c r="ZM5" s="14"/>
      <c r="ZN5" s="14"/>
      <c r="ZO5" s="14"/>
      <c r="ZP5" s="14"/>
      <c r="ZQ5" s="14"/>
      <c r="ZR5" s="14"/>
      <c r="ZS5" s="14"/>
      <c r="ZT5" s="14"/>
      <c r="ZU5" s="14"/>
      <c r="ZV5" s="14"/>
      <c r="ZW5" s="14"/>
      <c r="ZX5" s="14"/>
      <c r="ZY5" s="14"/>
      <c r="ZZ5" s="14"/>
      <c r="AAA5" s="14"/>
      <c r="AAB5" s="14"/>
      <c r="AAC5" s="14"/>
      <c r="AAD5" s="14"/>
      <c r="AAE5" s="14"/>
      <c r="AAF5" s="14"/>
      <c r="AAG5" s="14"/>
      <c r="AAH5" s="14"/>
      <c r="AAI5" s="14"/>
      <c r="AAJ5" s="14"/>
      <c r="AAK5" s="14"/>
      <c r="AAL5" s="14"/>
      <c r="AAM5" s="14"/>
      <c r="AAN5" s="14"/>
      <c r="AAO5" s="14"/>
      <c r="AAP5" s="14"/>
      <c r="AAQ5" s="14"/>
      <c r="AAR5" s="14"/>
      <c r="AAS5" s="14"/>
      <c r="AAT5" s="14"/>
      <c r="AAU5" s="14"/>
      <c r="AAV5" s="14"/>
      <c r="AAW5" s="14"/>
      <c r="AAX5" s="14"/>
      <c r="AAY5" s="14"/>
      <c r="AAZ5" s="14"/>
      <c r="ABA5" s="14"/>
      <c r="ABB5" s="14"/>
      <c r="ABC5" s="14"/>
      <c r="ABD5" s="14"/>
      <c r="ABE5" s="14"/>
      <c r="ABF5" s="14"/>
      <c r="ABG5" s="14"/>
      <c r="ABH5" s="14"/>
      <c r="ABI5" s="14"/>
      <c r="ABJ5" s="14"/>
      <c r="ABK5" s="14"/>
      <c r="ABL5" s="14"/>
      <c r="ABM5" s="14"/>
      <c r="ABN5" s="14"/>
      <c r="ABO5" s="14"/>
      <c r="ABP5" s="14"/>
      <c r="ABQ5" s="14"/>
      <c r="ABR5" s="14"/>
      <c r="ABS5" s="14"/>
      <c r="ABT5" s="14"/>
      <c r="ABU5" s="14"/>
      <c r="ABV5" s="14"/>
      <c r="ABW5" s="14"/>
      <c r="ABX5" s="14"/>
      <c r="ABY5" s="14"/>
      <c r="ABZ5" s="14"/>
      <c r="ACA5" s="14"/>
      <c r="ACB5" s="14"/>
      <c r="ACC5" s="14"/>
      <c r="ACD5" s="14"/>
      <c r="ACE5" s="14"/>
      <c r="ACF5" s="14"/>
      <c r="ACG5" s="14"/>
      <c r="ACH5" s="14"/>
      <c r="ACI5" s="14"/>
      <c r="ACJ5" s="14"/>
      <c r="ACK5" s="14"/>
      <c r="ACL5" s="14"/>
      <c r="ACM5" s="14"/>
      <c r="ACN5" s="14"/>
      <c r="ACO5" s="14"/>
      <c r="ACP5" s="14"/>
      <c r="ACQ5" s="14"/>
      <c r="ACR5" s="14"/>
      <c r="ACS5" s="14"/>
      <c r="ACT5" s="14"/>
      <c r="ACU5" s="14"/>
      <c r="ACV5" s="14"/>
      <c r="ACW5" s="14"/>
      <c r="ACX5" s="14"/>
      <c r="ACY5" s="14"/>
      <c r="ACZ5" s="14"/>
      <c r="ADA5" s="14"/>
      <c r="ADB5" s="14"/>
      <c r="ADC5" s="14"/>
      <c r="ADD5" s="14"/>
      <c r="ADE5" s="14"/>
      <c r="ADF5" s="14"/>
      <c r="ADG5" s="14"/>
      <c r="ADH5" s="14"/>
      <c r="ADI5" s="14"/>
      <c r="ADJ5" s="14"/>
      <c r="ADK5" s="14"/>
      <c r="ADL5" s="14"/>
      <c r="ADM5" s="14"/>
      <c r="ADN5" s="14"/>
      <c r="ADO5" s="14"/>
      <c r="ADP5" s="14"/>
      <c r="ADQ5" s="14"/>
      <c r="ADR5" s="14"/>
      <c r="ADS5" s="14"/>
      <c r="ADT5" s="14"/>
      <c r="ADU5" s="14"/>
      <c r="ADV5" s="14"/>
      <c r="ADW5" s="14"/>
      <c r="ADX5" s="14"/>
      <c r="ADY5" s="14"/>
      <c r="ADZ5" s="14"/>
      <c r="AEA5" s="14"/>
      <c r="AEB5" s="14"/>
      <c r="AEC5" s="14"/>
      <c r="AED5" s="14"/>
      <c r="AEE5" s="14"/>
      <c r="AEF5" s="14"/>
      <c r="AEG5" s="14"/>
      <c r="AEH5" s="14"/>
      <c r="AEI5" s="14"/>
      <c r="AEJ5" s="14"/>
      <c r="AEK5" s="14"/>
      <c r="AEL5" s="14"/>
      <c r="AEM5" s="14"/>
      <c r="AEN5" s="14"/>
      <c r="AEO5" s="14"/>
      <c r="AEP5" s="14"/>
      <c r="AEQ5" s="14"/>
      <c r="AER5" s="14"/>
      <c r="AES5" s="14"/>
      <c r="AET5" s="14"/>
      <c r="AEU5" s="14"/>
      <c r="AEV5" s="14"/>
      <c r="AEW5" s="14"/>
      <c r="AEX5" s="14"/>
      <c r="AEY5" s="14"/>
      <c r="AEZ5" s="14"/>
      <c r="AFA5" s="14"/>
      <c r="AFB5" s="14"/>
      <c r="AFC5" s="14"/>
      <c r="AFD5" s="14"/>
      <c r="AFE5" s="14"/>
      <c r="AFF5" s="14"/>
      <c r="AFG5" s="14"/>
      <c r="AFH5" s="14"/>
      <c r="AFI5" s="14"/>
      <c r="AFJ5" s="14"/>
      <c r="AFK5" s="14"/>
      <c r="AFL5" s="14"/>
      <c r="AFM5" s="14"/>
      <c r="AFN5" s="14"/>
      <c r="AFO5" s="14"/>
      <c r="AFP5" s="14"/>
      <c r="AFQ5" s="14"/>
      <c r="AFR5" s="14"/>
      <c r="AFS5" s="14"/>
      <c r="AFT5" s="14"/>
      <c r="AFU5" s="14"/>
      <c r="AFV5" s="14"/>
      <c r="AFW5" s="14"/>
      <c r="AFX5" s="14"/>
      <c r="AFY5" s="14"/>
      <c r="AFZ5" s="14"/>
      <c r="AGA5" s="14"/>
      <c r="AGB5" s="14"/>
      <c r="AGC5" s="14"/>
      <c r="AGD5" s="14"/>
      <c r="AGE5" s="14"/>
      <c r="AGF5" s="14"/>
      <c r="AGG5" s="14"/>
      <c r="AGH5" s="14"/>
      <c r="AGI5" s="14"/>
      <c r="AGJ5" s="14"/>
      <c r="AGK5" s="14"/>
      <c r="AGL5" s="14"/>
      <c r="AGM5" s="14"/>
      <c r="AGN5" s="14"/>
      <c r="AGO5" s="14"/>
      <c r="AGP5" s="14"/>
      <c r="AGQ5" s="14"/>
      <c r="AGR5" s="14"/>
      <c r="AGS5" s="14"/>
      <c r="AGT5" s="14"/>
      <c r="AGU5" s="14"/>
      <c r="AGV5" s="14"/>
      <c r="AGW5" s="14"/>
      <c r="AGX5" s="14"/>
      <c r="AGY5" s="14"/>
      <c r="AGZ5" s="14"/>
      <c r="AHA5" s="14"/>
      <c r="AHB5" s="14"/>
      <c r="AHC5" s="14"/>
      <c r="AHD5" s="14"/>
      <c r="AHE5" s="14"/>
      <c r="AHF5" s="14"/>
      <c r="AHG5" s="14"/>
      <c r="AHH5" s="14"/>
      <c r="AHI5" s="14"/>
      <c r="AHJ5" s="14"/>
      <c r="AHK5" s="14"/>
      <c r="AHL5" s="14"/>
      <c r="AHM5" s="14"/>
      <c r="AHN5" s="14"/>
      <c r="AHO5" s="14"/>
      <c r="AHP5" s="14"/>
      <c r="AHQ5" s="14"/>
      <c r="AHR5" s="14"/>
      <c r="AHS5" s="14"/>
      <c r="AHT5" s="14"/>
      <c r="AHU5" s="14"/>
      <c r="AHV5" s="14"/>
      <c r="AHW5" s="14"/>
      <c r="AHX5" s="14"/>
      <c r="AHY5" s="14"/>
      <c r="AHZ5" s="14"/>
      <c r="AIA5" s="14"/>
      <c r="AIB5" s="14"/>
      <c r="AIC5" s="14"/>
      <c r="AID5" s="14"/>
      <c r="AIE5" s="14"/>
      <c r="AIF5" s="14"/>
      <c r="AIG5" s="14"/>
      <c r="AIH5" s="14"/>
      <c r="AII5" s="14"/>
      <c r="AIJ5" s="14"/>
      <c r="AIK5" s="14"/>
      <c r="AIL5" s="14"/>
      <c r="AIM5" s="14"/>
      <c r="AIN5" s="14"/>
      <c r="AIO5" s="14"/>
      <c r="AIP5" s="14"/>
      <c r="AIQ5" s="14"/>
      <c r="AIR5" s="14"/>
      <c r="AIS5" s="14"/>
      <c r="AIT5" s="14"/>
      <c r="AIU5" s="14"/>
      <c r="AIV5" s="14"/>
      <c r="AIW5" s="14"/>
      <c r="AIX5" s="14"/>
      <c r="AIY5" s="14"/>
      <c r="AIZ5" s="14"/>
      <c r="AJA5" s="14"/>
      <c r="AJB5" s="14"/>
      <c r="AJC5" s="14"/>
      <c r="AJD5" s="14"/>
      <c r="AJE5" s="14"/>
      <c r="AJF5" s="14"/>
      <c r="AJG5" s="14"/>
      <c r="AJH5" s="14"/>
      <c r="AJI5" s="14"/>
      <c r="AJJ5" s="14"/>
      <c r="AJK5" s="14"/>
      <c r="AJL5" s="14"/>
      <c r="AJM5" s="14"/>
      <c r="AJN5" s="14"/>
      <c r="AJO5" s="14"/>
      <c r="AJP5" s="14"/>
      <c r="AJQ5" s="14"/>
      <c r="AJR5" s="14"/>
      <c r="AJS5" s="14"/>
      <c r="AJT5" s="14"/>
      <c r="AJU5" s="14"/>
      <c r="AJV5" s="14"/>
      <c r="AJW5" s="14"/>
      <c r="AJX5" s="14"/>
      <c r="AJY5" s="14"/>
      <c r="AJZ5" s="14"/>
      <c r="AKA5" s="14"/>
      <c r="AKB5" s="14"/>
      <c r="AKC5" s="14"/>
      <c r="AKD5" s="14"/>
      <c r="AKE5" s="14"/>
      <c r="AKF5" s="14"/>
      <c r="AKG5" s="14"/>
      <c r="AKH5" s="14"/>
      <c r="AKI5" s="14"/>
      <c r="AKJ5" s="14"/>
      <c r="AKK5" s="14"/>
      <c r="AKL5" s="14"/>
      <c r="AKM5" s="14"/>
      <c r="AKN5" s="14"/>
      <c r="AKO5" s="14"/>
      <c r="AKP5" s="14"/>
      <c r="AKQ5" s="14"/>
      <c r="AKR5" s="14"/>
      <c r="AKS5" s="14"/>
      <c r="AKT5" s="14"/>
      <c r="AKU5" s="14"/>
      <c r="AKV5" s="14"/>
      <c r="AKW5" s="14"/>
      <c r="AKX5" s="14"/>
      <c r="AKY5" s="14"/>
      <c r="AKZ5" s="14"/>
      <c r="ALA5" s="14"/>
      <c r="ALB5" s="14"/>
      <c r="ALC5" s="14"/>
      <c r="ALD5" s="14"/>
      <c r="ALE5" s="14"/>
      <c r="ALF5" s="14"/>
      <c r="ALG5" s="14"/>
      <c r="ALH5" s="14"/>
      <c r="ALI5" s="14"/>
      <c r="ALJ5" s="14"/>
      <c r="ALK5" s="14"/>
      <c r="ALL5" s="14"/>
      <c r="ALM5" s="14"/>
      <c r="ALN5" s="14"/>
      <c r="ALO5" s="14"/>
      <c r="ALP5" s="14"/>
      <c r="ALQ5" s="14"/>
      <c r="ALR5" s="14"/>
      <c r="ALS5" s="14"/>
      <c r="ALT5" s="14"/>
      <c r="ALU5" s="14"/>
      <c r="ALV5" s="14"/>
      <c r="ALW5" s="14"/>
      <c r="ALX5" s="14"/>
      <c r="ALY5" s="14"/>
      <c r="ALZ5" s="14"/>
      <c r="AMA5" s="14"/>
      <c r="AMB5" s="14"/>
    </row>
    <row r="6" spans="1:1016" ht="42.75">
      <c r="A6" s="123"/>
      <c r="B6" s="12" t="str">
        <f>Synthèse!B11</f>
        <v>1.3</v>
      </c>
      <c r="C6" s="3" t="str">
        <f>Synthèse!C11</f>
        <v>Pour chaque image porteuse d'information ayant une alternative textuelle, cette alternative est-elle pertinente (hors cas particuliers) ?</v>
      </c>
      <c r="D6" s="12" t="s">
        <v>31</v>
      </c>
      <c r="E6" s="3"/>
      <c r="F6" s="3"/>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c r="IT6" s="14"/>
      <c r="IU6" s="14"/>
      <c r="IV6" s="14"/>
      <c r="IW6" s="14"/>
      <c r="IX6" s="14"/>
      <c r="IY6" s="14"/>
      <c r="IZ6" s="14"/>
      <c r="JA6" s="14"/>
      <c r="JB6" s="14"/>
      <c r="JC6" s="14"/>
      <c r="JD6" s="14"/>
      <c r="JE6" s="14"/>
      <c r="JF6" s="14"/>
      <c r="JG6" s="14"/>
      <c r="JH6" s="14"/>
      <c r="JI6" s="14"/>
      <c r="JJ6" s="14"/>
      <c r="JK6" s="14"/>
      <c r="JL6" s="14"/>
      <c r="JM6" s="14"/>
      <c r="JN6" s="14"/>
      <c r="JO6" s="14"/>
      <c r="JP6" s="14"/>
      <c r="JQ6" s="14"/>
      <c r="JR6" s="14"/>
      <c r="JS6" s="14"/>
      <c r="JT6" s="14"/>
      <c r="JU6" s="14"/>
      <c r="JV6" s="14"/>
      <c r="JW6" s="14"/>
      <c r="JX6" s="14"/>
      <c r="JY6" s="14"/>
      <c r="JZ6" s="14"/>
      <c r="KA6" s="14"/>
      <c r="KB6" s="14"/>
      <c r="KC6" s="14"/>
      <c r="KD6" s="14"/>
      <c r="KE6" s="14"/>
      <c r="KF6" s="14"/>
      <c r="KG6" s="14"/>
      <c r="KH6" s="14"/>
      <c r="KI6" s="14"/>
      <c r="KJ6" s="14"/>
      <c r="KK6" s="14"/>
      <c r="KL6" s="14"/>
      <c r="KM6" s="14"/>
      <c r="KN6" s="14"/>
      <c r="KO6" s="14"/>
      <c r="KP6" s="14"/>
      <c r="KQ6" s="14"/>
      <c r="KR6" s="14"/>
      <c r="KS6" s="14"/>
      <c r="KT6" s="14"/>
      <c r="KU6" s="14"/>
      <c r="KV6" s="14"/>
      <c r="KW6" s="14"/>
      <c r="KX6" s="14"/>
      <c r="KY6" s="14"/>
      <c r="KZ6" s="14"/>
      <c r="LA6" s="14"/>
      <c r="LB6" s="14"/>
      <c r="LC6" s="14"/>
      <c r="LD6" s="14"/>
      <c r="LE6" s="14"/>
      <c r="LF6" s="14"/>
      <c r="LG6" s="14"/>
      <c r="LH6" s="14"/>
      <c r="LI6" s="14"/>
      <c r="LJ6" s="14"/>
      <c r="LK6" s="14"/>
      <c r="LL6" s="14"/>
      <c r="LM6" s="14"/>
      <c r="LN6" s="14"/>
      <c r="LO6" s="14"/>
      <c r="LP6" s="14"/>
      <c r="LQ6" s="14"/>
      <c r="LR6" s="14"/>
      <c r="LS6" s="14"/>
      <c r="LT6" s="14"/>
      <c r="LU6" s="14"/>
      <c r="LV6" s="14"/>
      <c r="LW6" s="14"/>
      <c r="LX6" s="14"/>
      <c r="LY6" s="14"/>
      <c r="LZ6" s="14"/>
      <c r="MA6" s="14"/>
      <c r="MB6" s="14"/>
      <c r="MC6" s="14"/>
      <c r="MD6" s="14"/>
      <c r="ME6" s="14"/>
      <c r="MF6" s="14"/>
      <c r="MG6" s="14"/>
      <c r="MH6" s="14"/>
      <c r="MI6" s="14"/>
      <c r="MJ6" s="14"/>
      <c r="MK6" s="14"/>
      <c r="ML6" s="14"/>
      <c r="MM6" s="14"/>
      <c r="MN6" s="14"/>
      <c r="MO6" s="14"/>
      <c r="MP6" s="14"/>
      <c r="MQ6" s="14"/>
      <c r="MR6" s="14"/>
      <c r="MS6" s="14"/>
      <c r="MT6" s="14"/>
      <c r="MU6" s="14"/>
      <c r="MV6" s="14"/>
      <c r="MW6" s="14"/>
      <c r="MX6" s="14"/>
      <c r="MY6" s="14"/>
      <c r="MZ6" s="14"/>
      <c r="NA6" s="14"/>
      <c r="NB6" s="14"/>
      <c r="NC6" s="14"/>
      <c r="ND6" s="14"/>
      <c r="NE6" s="14"/>
      <c r="NF6" s="14"/>
      <c r="NG6" s="14"/>
      <c r="NH6" s="14"/>
      <c r="NI6" s="14"/>
      <c r="NJ6" s="14"/>
      <c r="NK6" s="14"/>
      <c r="NL6" s="14"/>
      <c r="NM6" s="14"/>
      <c r="NN6" s="14"/>
      <c r="NO6" s="14"/>
      <c r="NP6" s="14"/>
      <c r="NQ6" s="14"/>
      <c r="NR6" s="14"/>
      <c r="NS6" s="14"/>
      <c r="NT6" s="14"/>
      <c r="NU6" s="14"/>
      <c r="NV6" s="14"/>
      <c r="NW6" s="14"/>
      <c r="NX6" s="14"/>
      <c r="NY6" s="14"/>
      <c r="NZ6" s="14"/>
      <c r="OA6" s="14"/>
      <c r="OB6" s="14"/>
      <c r="OC6" s="14"/>
      <c r="OD6" s="14"/>
      <c r="OE6" s="14"/>
      <c r="OF6" s="14"/>
      <c r="OG6" s="14"/>
      <c r="OH6" s="14"/>
      <c r="OI6" s="14"/>
      <c r="OJ6" s="14"/>
      <c r="OK6" s="14"/>
      <c r="OL6" s="14"/>
      <c r="OM6" s="14"/>
      <c r="ON6" s="14"/>
      <c r="OO6" s="14"/>
      <c r="OP6" s="14"/>
      <c r="OQ6" s="14"/>
      <c r="OR6" s="14"/>
      <c r="OS6" s="14"/>
      <c r="OT6" s="14"/>
      <c r="OU6" s="14"/>
      <c r="OV6" s="14"/>
      <c r="OW6" s="14"/>
      <c r="OX6" s="14"/>
      <c r="OY6" s="14"/>
      <c r="OZ6" s="14"/>
      <c r="PA6" s="14"/>
      <c r="PB6" s="14"/>
      <c r="PC6" s="14"/>
      <c r="PD6" s="14"/>
      <c r="PE6" s="14"/>
      <c r="PF6" s="14"/>
      <c r="PG6" s="14"/>
      <c r="PH6" s="14"/>
      <c r="PI6" s="14"/>
      <c r="PJ6" s="14"/>
      <c r="PK6" s="14"/>
      <c r="PL6" s="14"/>
      <c r="PM6" s="14"/>
      <c r="PN6" s="14"/>
      <c r="PO6" s="14"/>
      <c r="PP6" s="14"/>
      <c r="PQ6" s="14"/>
      <c r="PR6" s="14"/>
      <c r="PS6" s="14"/>
      <c r="PT6" s="14"/>
      <c r="PU6" s="14"/>
      <c r="PV6" s="14"/>
      <c r="PW6" s="14"/>
      <c r="PX6" s="14"/>
      <c r="PY6" s="14"/>
      <c r="PZ6" s="14"/>
      <c r="QA6" s="14"/>
      <c r="QB6" s="14"/>
      <c r="QC6" s="14"/>
      <c r="QD6" s="14"/>
      <c r="QE6" s="14"/>
      <c r="QF6" s="14"/>
      <c r="QG6" s="14"/>
      <c r="QH6" s="14"/>
      <c r="QI6" s="14"/>
      <c r="QJ6" s="14"/>
      <c r="QK6" s="14"/>
      <c r="QL6" s="14"/>
      <c r="QM6" s="14"/>
      <c r="QN6" s="14"/>
      <c r="QO6" s="14"/>
      <c r="QP6" s="14"/>
      <c r="QQ6" s="14"/>
      <c r="QR6" s="14"/>
      <c r="QS6" s="14"/>
      <c r="QT6" s="14"/>
      <c r="QU6" s="14"/>
      <c r="QV6" s="14"/>
      <c r="QW6" s="14"/>
      <c r="QX6" s="14"/>
      <c r="QY6" s="14"/>
      <c r="QZ6" s="14"/>
      <c r="RA6" s="14"/>
      <c r="RB6" s="14"/>
      <c r="RC6" s="14"/>
      <c r="RD6" s="14"/>
      <c r="RE6" s="14"/>
      <c r="RF6" s="14"/>
      <c r="RG6" s="14"/>
      <c r="RH6" s="14"/>
      <c r="RI6" s="14"/>
      <c r="RJ6" s="14"/>
      <c r="RK6" s="14"/>
      <c r="RL6" s="14"/>
      <c r="RM6" s="14"/>
      <c r="RN6" s="14"/>
      <c r="RO6" s="14"/>
      <c r="RP6" s="14"/>
      <c r="RQ6" s="14"/>
      <c r="RR6" s="14"/>
      <c r="RS6" s="14"/>
      <c r="RT6" s="14"/>
      <c r="RU6" s="14"/>
      <c r="RV6" s="14"/>
      <c r="RW6" s="14"/>
      <c r="RX6" s="14"/>
      <c r="RY6" s="14"/>
      <c r="RZ6" s="14"/>
      <c r="SA6" s="14"/>
      <c r="SB6" s="14"/>
      <c r="SC6" s="14"/>
      <c r="SD6" s="14"/>
      <c r="SE6" s="14"/>
      <c r="SF6" s="14"/>
      <c r="SG6" s="14"/>
      <c r="SH6" s="14"/>
      <c r="SI6" s="14"/>
      <c r="SJ6" s="14"/>
      <c r="SK6" s="14"/>
      <c r="SL6" s="14"/>
      <c r="SM6" s="14"/>
      <c r="SN6" s="14"/>
      <c r="SO6" s="14"/>
      <c r="SP6" s="14"/>
      <c r="SQ6" s="14"/>
      <c r="SR6" s="14"/>
      <c r="SS6" s="14"/>
      <c r="ST6" s="14"/>
      <c r="SU6" s="14"/>
      <c r="SV6" s="14"/>
      <c r="SW6" s="14"/>
      <c r="SX6" s="14"/>
      <c r="SY6" s="14"/>
      <c r="SZ6" s="14"/>
      <c r="TA6" s="14"/>
      <c r="TB6" s="14"/>
      <c r="TC6" s="14"/>
      <c r="TD6" s="14"/>
      <c r="TE6" s="14"/>
      <c r="TF6" s="14"/>
      <c r="TG6" s="14"/>
      <c r="TH6" s="14"/>
      <c r="TI6" s="14"/>
      <c r="TJ6" s="14"/>
      <c r="TK6" s="14"/>
      <c r="TL6" s="14"/>
      <c r="TM6" s="14"/>
      <c r="TN6" s="14"/>
      <c r="TO6" s="14"/>
      <c r="TP6" s="14"/>
      <c r="TQ6" s="14"/>
      <c r="TR6" s="14"/>
      <c r="TS6" s="14"/>
      <c r="TT6" s="14"/>
      <c r="TU6" s="14"/>
      <c r="TV6" s="14"/>
      <c r="TW6" s="14"/>
      <c r="TX6" s="14"/>
      <c r="TY6" s="14"/>
      <c r="TZ6" s="14"/>
      <c r="UA6" s="14"/>
      <c r="UB6" s="14"/>
      <c r="UC6" s="14"/>
      <c r="UD6" s="14"/>
      <c r="UE6" s="14"/>
      <c r="UF6" s="14"/>
      <c r="UG6" s="14"/>
      <c r="UH6" s="14"/>
      <c r="UI6" s="14"/>
      <c r="UJ6" s="14"/>
      <c r="UK6" s="14"/>
      <c r="UL6" s="14"/>
      <c r="UM6" s="14"/>
      <c r="UN6" s="14"/>
      <c r="UO6" s="14"/>
      <c r="UP6" s="14"/>
      <c r="UQ6" s="14"/>
      <c r="UR6" s="14"/>
      <c r="US6" s="14"/>
      <c r="UT6" s="14"/>
      <c r="UU6" s="14"/>
      <c r="UV6" s="14"/>
      <c r="UW6" s="14"/>
      <c r="UX6" s="14"/>
      <c r="UY6" s="14"/>
      <c r="UZ6" s="14"/>
      <c r="VA6" s="14"/>
      <c r="VB6" s="14"/>
      <c r="VC6" s="14"/>
      <c r="VD6" s="14"/>
      <c r="VE6" s="14"/>
      <c r="VF6" s="14"/>
      <c r="VG6" s="14"/>
      <c r="VH6" s="14"/>
      <c r="VI6" s="14"/>
      <c r="VJ6" s="14"/>
      <c r="VK6" s="14"/>
      <c r="VL6" s="14"/>
      <c r="VM6" s="14"/>
      <c r="VN6" s="14"/>
      <c r="VO6" s="14"/>
      <c r="VP6" s="14"/>
      <c r="VQ6" s="14"/>
      <c r="VR6" s="14"/>
      <c r="VS6" s="14"/>
      <c r="VT6" s="14"/>
      <c r="VU6" s="14"/>
      <c r="VV6" s="14"/>
      <c r="VW6" s="14"/>
      <c r="VX6" s="14"/>
      <c r="VY6" s="14"/>
      <c r="VZ6" s="14"/>
      <c r="WA6" s="14"/>
      <c r="WB6" s="14"/>
      <c r="WC6" s="14"/>
      <c r="WD6" s="14"/>
      <c r="WE6" s="14"/>
      <c r="WF6" s="14"/>
      <c r="WG6" s="14"/>
      <c r="WH6" s="14"/>
      <c r="WI6" s="14"/>
      <c r="WJ6" s="14"/>
      <c r="WK6" s="14"/>
      <c r="WL6" s="14"/>
      <c r="WM6" s="14"/>
      <c r="WN6" s="14"/>
      <c r="WO6" s="14"/>
      <c r="WP6" s="14"/>
      <c r="WQ6" s="14"/>
      <c r="WR6" s="14"/>
      <c r="WS6" s="14"/>
      <c r="WT6" s="14"/>
      <c r="WU6" s="14"/>
      <c r="WV6" s="14"/>
      <c r="WW6" s="14"/>
      <c r="WX6" s="14"/>
      <c r="WY6" s="14"/>
      <c r="WZ6" s="14"/>
      <c r="XA6" s="14"/>
      <c r="XB6" s="14"/>
      <c r="XC6" s="14"/>
      <c r="XD6" s="14"/>
      <c r="XE6" s="14"/>
      <c r="XF6" s="14"/>
      <c r="XG6" s="14"/>
      <c r="XH6" s="14"/>
      <c r="XI6" s="14"/>
      <c r="XJ6" s="14"/>
      <c r="XK6" s="14"/>
      <c r="XL6" s="14"/>
      <c r="XM6" s="14"/>
      <c r="XN6" s="14"/>
      <c r="XO6" s="14"/>
      <c r="XP6" s="14"/>
      <c r="XQ6" s="14"/>
      <c r="XR6" s="14"/>
      <c r="XS6" s="14"/>
      <c r="XT6" s="14"/>
      <c r="XU6" s="14"/>
      <c r="XV6" s="14"/>
      <c r="XW6" s="14"/>
      <c r="XX6" s="14"/>
      <c r="XY6" s="14"/>
      <c r="XZ6" s="14"/>
      <c r="YA6" s="14"/>
      <c r="YB6" s="14"/>
      <c r="YC6" s="14"/>
      <c r="YD6" s="14"/>
      <c r="YE6" s="14"/>
      <c r="YF6" s="14"/>
      <c r="YG6" s="14"/>
      <c r="YH6" s="14"/>
      <c r="YI6" s="14"/>
      <c r="YJ6" s="14"/>
      <c r="YK6" s="14"/>
      <c r="YL6" s="14"/>
      <c r="YM6" s="14"/>
      <c r="YN6" s="14"/>
      <c r="YO6" s="14"/>
      <c r="YP6" s="14"/>
      <c r="YQ6" s="14"/>
      <c r="YR6" s="14"/>
      <c r="YS6" s="14"/>
      <c r="YT6" s="14"/>
      <c r="YU6" s="14"/>
      <c r="YV6" s="14"/>
      <c r="YW6" s="14"/>
      <c r="YX6" s="14"/>
      <c r="YY6" s="14"/>
      <c r="YZ6" s="14"/>
      <c r="ZA6" s="14"/>
      <c r="ZB6" s="14"/>
      <c r="ZC6" s="14"/>
      <c r="ZD6" s="14"/>
      <c r="ZE6" s="14"/>
      <c r="ZF6" s="14"/>
      <c r="ZG6" s="14"/>
      <c r="ZH6" s="14"/>
      <c r="ZI6" s="14"/>
      <c r="ZJ6" s="14"/>
      <c r="ZK6" s="14"/>
      <c r="ZL6" s="14"/>
      <c r="ZM6" s="14"/>
      <c r="ZN6" s="14"/>
      <c r="ZO6" s="14"/>
      <c r="ZP6" s="14"/>
      <c r="ZQ6" s="14"/>
      <c r="ZR6" s="14"/>
      <c r="ZS6" s="14"/>
      <c r="ZT6" s="14"/>
      <c r="ZU6" s="14"/>
      <c r="ZV6" s="14"/>
      <c r="ZW6" s="14"/>
      <c r="ZX6" s="14"/>
      <c r="ZY6" s="14"/>
      <c r="ZZ6" s="14"/>
      <c r="AAA6" s="14"/>
      <c r="AAB6" s="14"/>
      <c r="AAC6" s="14"/>
      <c r="AAD6" s="14"/>
      <c r="AAE6" s="14"/>
      <c r="AAF6" s="14"/>
      <c r="AAG6" s="14"/>
      <c r="AAH6" s="14"/>
      <c r="AAI6" s="14"/>
      <c r="AAJ6" s="14"/>
      <c r="AAK6" s="14"/>
      <c r="AAL6" s="14"/>
      <c r="AAM6" s="14"/>
      <c r="AAN6" s="14"/>
      <c r="AAO6" s="14"/>
      <c r="AAP6" s="14"/>
      <c r="AAQ6" s="14"/>
      <c r="AAR6" s="14"/>
      <c r="AAS6" s="14"/>
      <c r="AAT6" s="14"/>
      <c r="AAU6" s="14"/>
      <c r="AAV6" s="14"/>
      <c r="AAW6" s="14"/>
      <c r="AAX6" s="14"/>
      <c r="AAY6" s="14"/>
      <c r="AAZ6" s="14"/>
      <c r="ABA6" s="14"/>
      <c r="ABB6" s="14"/>
      <c r="ABC6" s="14"/>
      <c r="ABD6" s="14"/>
      <c r="ABE6" s="14"/>
      <c r="ABF6" s="14"/>
      <c r="ABG6" s="14"/>
      <c r="ABH6" s="14"/>
      <c r="ABI6" s="14"/>
      <c r="ABJ6" s="14"/>
      <c r="ABK6" s="14"/>
      <c r="ABL6" s="14"/>
      <c r="ABM6" s="14"/>
      <c r="ABN6" s="14"/>
      <c r="ABO6" s="14"/>
      <c r="ABP6" s="14"/>
      <c r="ABQ6" s="14"/>
      <c r="ABR6" s="14"/>
      <c r="ABS6" s="14"/>
      <c r="ABT6" s="14"/>
      <c r="ABU6" s="14"/>
      <c r="ABV6" s="14"/>
      <c r="ABW6" s="14"/>
      <c r="ABX6" s="14"/>
      <c r="ABY6" s="14"/>
      <c r="ABZ6" s="14"/>
      <c r="ACA6" s="14"/>
      <c r="ACB6" s="14"/>
      <c r="ACC6" s="14"/>
      <c r="ACD6" s="14"/>
      <c r="ACE6" s="14"/>
      <c r="ACF6" s="14"/>
      <c r="ACG6" s="14"/>
      <c r="ACH6" s="14"/>
      <c r="ACI6" s="14"/>
      <c r="ACJ6" s="14"/>
      <c r="ACK6" s="14"/>
      <c r="ACL6" s="14"/>
      <c r="ACM6" s="14"/>
      <c r="ACN6" s="14"/>
      <c r="ACO6" s="14"/>
      <c r="ACP6" s="14"/>
      <c r="ACQ6" s="14"/>
      <c r="ACR6" s="14"/>
      <c r="ACS6" s="14"/>
      <c r="ACT6" s="14"/>
      <c r="ACU6" s="14"/>
      <c r="ACV6" s="14"/>
      <c r="ACW6" s="14"/>
      <c r="ACX6" s="14"/>
      <c r="ACY6" s="14"/>
      <c r="ACZ6" s="14"/>
      <c r="ADA6" s="14"/>
      <c r="ADB6" s="14"/>
      <c r="ADC6" s="14"/>
      <c r="ADD6" s="14"/>
      <c r="ADE6" s="14"/>
      <c r="ADF6" s="14"/>
      <c r="ADG6" s="14"/>
      <c r="ADH6" s="14"/>
      <c r="ADI6" s="14"/>
      <c r="ADJ6" s="14"/>
      <c r="ADK6" s="14"/>
      <c r="ADL6" s="14"/>
      <c r="ADM6" s="14"/>
      <c r="ADN6" s="14"/>
      <c r="ADO6" s="14"/>
      <c r="ADP6" s="14"/>
      <c r="ADQ6" s="14"/>
      <c r="ADR6" s="14"/>
      <c r="ADS6" s="14"/>
      <c r="ADT6" s="14"/>
      <c r="ADU6" s="14"/>
      <c r="ADV6" s="14"/>
      <c r="ADW6" s="14"/>
      <c r="ADX6" s="14"/>
      <c r="ADY6" s="14"/>
      <c r="ADZ6" s="14"/>
      <c r="AEA6" s="14"/>
      <c r="AEB6" s="14"/>
      <c r="AEC6" s="14"/>
      <c r="AED6" s="14"/>
      <c r="AEE6" s="14"/>
      <c r="AEF6" s="14"/>
      <c r="AEG6" s="14"/>
      <c r="AEH6" s="14"/>
      <c r="AEI6" s="14"/>
      <c r="AEJ6" s="14"/>
      <c r="AEK6" s="14"/>
      <c r="AEL6" s="14"/>
      <c r="AEM6" s="14"/>
      <c r="AEN6" s="14"/>
      <c r="AEO6" s="14"/>
      <c r="AEP6" s="14"/>
      <c r="AEQ6" s="14"/>
      <c r="AER6" s="14"/>
      <c r="AES6" s="14"/>
      <c r="AET6" s="14"/>
      <c r="AEU6" s="14"/>
      <c r="AEV6" s="14"/>
      <c r="AEW6" s="14"/>
      <c r="AEX6" s="14"/>
      <c r="AEY6" s="14"/>
      <c r="AEZ6" s="14"/>
      <c r="AFA6" s="14"/>
      <c r="AFB6" s="14"/>
      <c r="AFC6" s="14"/>
      <c r="AFD6" s="14"/>
      <c r="AFE6" s="14"/>
      <c r="AFF6" s="14"/>
      <c r="AFG6" s="14"/>
      <c r="AFH6" s="14"/>
      <c r="AFI6" s="14"/>
      <c r="AFJ6" s="14"/>
      <c r="AFK6" s="14"/>
      <c r="AFL6" s="14"/>
      <c r="AFM6" s="14"/>
      <c r="AFN6" s="14"/>
      <c r="AFO6" s="14"/>
      <c r="AFP6" s="14"/>
      <c r="AFQ6" s="14"/>
      <c r="AFR6" s="14"/>
      <c r="AFS6" s="14"/>
      <c r="AFT6" s="14"/>
      <c r="AFU6" s="14"/>
      <c r="AFV6" s="14"/>
      <c r="AFW6" s="14"/>
      <c r="AFX6" s="14"/>
      <c r="AFY6" s="14"/>
      <c r="AFZ6" s="14"/>
      <c r="AGA6" s="14"/>
      <c r="AGB6" s="14"/>
      <c r="AGC6" s="14"/>
      <c r="AGD6" s="14"/>
      <c r="AGE6" s="14"/>
      <c r="AGF6" s="14"/>
      <c r="AGG6" s="14"/>
      <c r="AGH6" s="14"/>
      <c r="AGI6" s="14"/>
      <c r="AGJ6" s="14"/>
      <c r="AGK6" s="14"/>
      <c r="AGL6" s="14"/>
      <c r="AGM6" s="14"/>
      <c r="AGN6" s="14"/>
      <c r="AGO6" s="14"/>
      <c r="AGP6" s="14"/>
      <c r="AGQ6" s="14"/>
      <c r="AGR6" s="14"/>
      <c r="AGS6" s="14"/>
      <c r="AGT6" s="14"/>
      <c r="AGU6" s="14"/>
      <c r="AGV6" s="14"/>
      <c r="AGW6" s="14"/>
      <c r="AGX6" s="14"/>
      <c r="AGY6" s="14"/>
      <c r="AGZ6" s="14"/>
      <c r="AHA6" s="14"/>
      <c r="AHB6" s="14"/>
      <c r="AHC6" s="14"/>
      <c r="AHD6" s="14"/>
      <c r="AHE6" s="14"/>
      <c r="AHF6" s="14"/>
      <c r="AHG6" s="14"/>
      <c r="AHH6" s="14"/>
      <c r="AHI6" s="14"/>
      <c r="AHJ6" s="14"/>
      <c r="AHK6" s="14"/>
      <c r="AHL6" s="14"/>
      <c r="AHM6" s="14"/>
      <c r="AHN6" s="14"/>
      <c r="AHO6" s="14"/>
      <c r="AHP6" s="14"/>
      <c r="AHQ6" s="14"/>
      <c r="AHR6" s="14"/>
      <c r="AHS6" s="14"/>
      <c r="AHT6" s="14"/>
      <c r="AHU6" s="14"/>
      <c r="AHV6" s="14"/>
      <c r="AHW6" s="14"/>
      <c r="AHX6" s="14"/>
      <c r="AHY6" s="14"/>
      <c r="AHZ6" s="14"/>
      <c r="AIA6" s="14"/>
      <c r="AIB6" s="14"/>
      <c r="AIC6" s="14"/>
      <c r="AID6" s="14"/>
      <c r="AIE6" s="14"/>
      <c r="AIF6" s="14"/>
      <c r="AIG6" s="14"/>
      <c r="AIH6" s="14"/>
      <c r="AII6" s="14"/>
      <c r="AIJ6" s="14"/>
      <c r="AIK6" s="14"/>
      <c r="AIL6" s="14"/>
      <c r="AIM6" s="14"/>
      <c r="AIN6" s="14"/>
      <c r="AIO6" s="14"/>
      <c r="AIP6" s="14"/>
      <c r="AIQ6" s="14"/>
      <c r="AIR6" s="14"/>
      <c r="AIS6" s="14"/>
      <c r="AIT6" s="14"/>
      <c r="AIU6" s="14"/>
      <c r="AIV6" s="14"/>
      <c r="AIW6" s="14"/>
      <c r="AIX6" s="14"/>
      <c r="AIY6" s="14"/>
      <c r="AIZ6" s="14"/>
      <c r="AJA6" s="14"/>
      <c r="AJB6" s="14"/>
      <c r="AJC6" s="14"/>
      <c r="AJD6" s="14"/>
      <c r="AJE6" s="14"/>
      <c r="AJF6" s="14"/>
      <c r="AJG6" s="14"/>
      <c r="AJH6" s="14"/>
      <c r="AJI6" s="14"/>
      <c r="AJJ6" s="14"/>
      <c r="AJK6" s="14"/>
      <c r="AJL6" s="14"/>
      <c r="AJM6" s="14"/>
      <c r="AJN6" s="14"/>
      <c r="AJO6" s="14"/>
      <c r="AJP6" s="14"/>
      <c r="AJQ6" s="14"/>
      <c r="AJR6" s="14"/>
      <c r="AJS6" s="14"/>
      <c r="AJT6" s="14"/>
      <c r="AJU6" s="14"/>
      <c r="AJV6" s="14"/>
      <c r="AJW6" s="14"/>
      <c r="AJX6" s="14"/>
      <c r="AJY6" s="14"/>
      <c r="AJZ6" s="14"/>
      <c r="AKA6" s="14"/>
      <c r="AKB6" s="14"/>
      <c r="AKC6" s="14"/>
      <c r="AKD6" s="14"/>
      <c r="AKE6" s="14"/>
      <c r="AKF6" s="14"/>
      <c r="AKG6" s="14"/>
      <c r="AKH6" s="14"/>
      <c r="AKI6" s="14"/>
      <c r="AKJ6" s="14"/>
      <c r="AKK6" s="14"/>
      <c r="AKL6" s="14"/>
      <c r="AKM6" s="14"/>
      <c r="AKN6" s="14"/>
      <c r="AKO6" s="14"/>
      <c r="AKP6" s="14"/>
      <c r="AKQ6" s="14"/>
      <c r="AKR6" s="14"/>
      <c r="AKS6" s="14"/>
      <c r="AKT6" s="14"/>
      <c r="AKU6" s="14"/>
      <c r="AKV6" s="14"/>
      <c r="AKW6" s="14"/>
      <c r="AKX6" s="14"/>
      <c r="AKY6" s="14"/>
      <c r="AKZ6" s="14"/>
      <c r="ALA6" s="14"/>
      <c r="ALB6" s="14"/>
      <c r="ALC6" s="14"/>
      <c r="ALD6" s="14"/>
      <c r="ALE6" s="14"/>
      <c r="ALF6" s="14"/>
      <c r="ALG6" s="14"/>
      <c r="ALH6" s="14"/>
      <c r="ALI6" s="14"/>
      <c r="ALJ6" s="14"/>
      <c r="ALK6" s="14"/>
      <c r="ALL6" s="14"/>
      <c r="ALM6" s="14"/>
      <c r="ALN6" s="14"/>
      <c r="ALO6" s="14"/>
      <c r="ALP6" s="14"/>
      <c r="ALQ6" s="14"/>
      <c r="ALR6" s="14"/>
      <c r="ALS6" s="14"/>
      <c r="ALT6" s="14"/>
      <c r="ALU6" s="14"/>
      <c r="ALV6" s="14"/>
      <c r="ALW6" s="14"/>
      <c r="ALX6" s="14"/>
      <c r="ALY6" s="14"/>
      <c r="ALZ6" s="14"/>
      <c r="AMA6" s="14"/>
      <c r="AMB6" s="14"/>
    </row>
    <row r="7" spans="1:1016" ht="57">
      <c r="A7" s="123"/>
      <c r="B7" s="12" t="str">
        <f>Synthèse!B12</f>
        <v>1.4</v>
      </c>
      <c r="C7" s="3" t="str">
        <f>Synthèse!C12</f>
        <v>Pour chaque image utilisée comme CAPTCHA ou comme image-test, ayant une alternative textuelle, cette alternative permet-elle d’identifier la nature et la fonction de l’image ?</v>
      </c>
      <c r="D7" s="12" t="s">
        <v>31</v>
      </c>
      <c r="E7" s="3"/>
      <c r="F7" s="3"/>
    </row>
    <row r="8" spans="1:1016" ht="42.75">
      <c r="A8" s="123"/>
      <c r="B8" s="12" t="str">
        <f>Synthèse!B13</f>
        <v>1.5</v>
      </c>
      <c r="C8" s="3" t="str">
        <f>Synthèse!C13</f>
        <v>Pour chaque image utilisée comme CAPTCHA, une solution d’accès alternatif au contenu ou à la fonction du CAPTCHA est-elle présente ?</v>
      </c>
      <c r="D8" s="12" t="s">
        <v>31</v>
      </c>
      <c r="E8" s="26"/>
      <c r="F8" s="3"/>
    </row>
    <row r="9" spans="1:1016" ht="28.5">
      <c r="A9" s="123"/>
      <c r="B9" s="12" t="str">
        <f>Synthèse!B14</f>
        <v>1.6</v>
      </c>
      <c r="C9" s="3" t="str">
        <f>Synthèse!C14</f>
        <v>Chaque image porteuse d’information a-t-elle, si nécessaire, une description détaillée ?</v>
      </c>
      <c r="D9" s="12" t="s">
        <v>31</v>
      </c>
      <c r="E9" s="3"/>
      <c r="F9" s="3"/>
    </row>
    <row r="10" spans="1:1016" ht="42.75">
      <c r="A10" s="123"/>
      <c r="B10" s="12" t="str">
        <f>Synthèse!B15</f>
        <v>1.7</v>
      </c>
      <c r="C10" s="3" t="str">
        <f>Synthèse!C15</f>
        <v>Pour chaque image porteuse d’information ayant une description détaillée, cette description est-elle pertinente ?</v>
      </c>
      <c r="D10" s="12" t="s">
        <v>31</v>
      </c>
      <c r="E10" s="3"/>
      <c r="F10" s="3"/>
    </row>
    <row r="11" spans="1:1016" ht="71.25">
      <c r="A11" s="123"/>
      <c r="B11" s="12" t="str">
        <f>Synthèse!B16</f>
        <v>1.8</v>
      </c>
      <c r="C11" s="3" t="str">
        <f>Synthèse!C16</f>
        <v>Chaque image texte porteuse d’information, en l’absence d’un mécanisme de remplacement, doit si possible être remplacée par du texte stylé. Cette règle est-elle respectée (hors cas particuliers) ?</v>
      </c>
      <c r="D11" s="12" t="s">
        <v>31</v>
      </c>
      <c r="E11" s="3"/>
      <c r="F11" s="3"/>
    </row>
    <row r="12" spans="1:1016" ht="28.5">
      <c r="A12" s="137"/>
      <c r="B12" s="12" t="str">
        <f>Synthèse!B17</f>
        <v>1.9</v>
      </c>
      <c r="C12" s="3" t="str">
        <f>Synthèse!C17</f>
        <v>Chaque légende d’image est-elle, si nécessaire, correctement reliée à l’image correspondante ?</v>
      </c>
      <c r="D12" s="12" t="s">
        <v>31</v>
      </c>
      <c r="E12" s="3"/>
      <c r="F12" s="3"/>
    </row>
    <row r="13" spans="1:1016" ht="17.100000000000001" customHeight="1">
      <c r="A13" s="135" t="str">
        <f>Synthèse!A19</f>
        <v>Cadres</v>
      </c>
      <c r="B13" s="41" t="str">
        <f>Synthèse!B19</f>
        <v>2.1</v>
      </c>
      <c r="C13" s="40" t="str">
        <f>Synthèse!C19</f>
        <v>Chaque cadre a-t-il un titre de cadre ?</v>
      </c>
      <c r="D13" s="41" t="s">
        <v>31</v>
      </c>
      <c r="E13" s="42"/>
      <c r="F13" s="40"/>
    </row>
    <row r="14" spans="1:1016" ht="33.6" customHeight="1">
      <c r="A14" s="135"/>
      <c r="B14" s="41" t="str">
        <f>Synthèse!B20</f>
        <v>2.2</v>
      </c>
      <c r="C14" s="40" t="str">
        <f>Synthèse!C20</f>
        <v>Pour chaque cadre ayant un titre de cadre, ce titre de cadre est-il pertinent ?</v>
      </c>
      <c r="D14" s="41" t="s">
        <v>31</v>
      </c>
      <c r="E14" s="40"/>
      <c r="F14" s="40"/>
    </row>
    <row r="15" spans="1:1016" ht="45" customHeight="1">
      <c r="A15" s="135" t="str">
        <f>Synthèse!A22</f>
        <v>Couleurs</v>
      </c>
      <c r="B15" s="12" t="str">
        <f>Synthèse!B22</f>
        <v>3.1</v>
      </c>
      <c r="C15" s="3" t="str">
        <f>Synthèse!C22</f>
        <v>Dans chaque page web, l’information ne doit pas être donnée uniquement par la couleur. Cette règle est-elle respectée ?</v>
      </c>
      <c r="D15" s="12" t="s">
        <v>29</v>
      </c>
      <c r="E15" s="3"/>
      <c r="F15" s="3"/>
    </row>
    <row r="16" spans="1:1016" ht="57">
      <c r="A16" s="135"/>
      <c r="B16" s="12" t="str">
        <f>Synthèse!B23</f>
        <v>3.2</v>
      </c>
      <c r="C16" s="3" t="str">
        <f>Synthèse!C23</f>
        <v>Dans chaque page web, le contraste entre la couleur du texte et la couleur de son arrière-plan est-il suffisamment élevé (hors cas particuliers) ?</v>
      </c>
      <c r="D16" s="12" t="s">
        <v>30</v>
      </c>
      <c r="E16" s="7" t="s">
        <v>366</v>
      </c>
      <c r="F16" s="7"/>
    </row>
    <row r="17" spans="1:6" ht="71.25">
      <c r="A17" s="135"/>
      <c r="B17" s="12" t="str">
        <f>Synthèse!B24</f>
        <v>3.3</v>
      </c>
      <c r="C17" s="3" t="str">
        <f>Synthèse!C24</f>
        <v>Dans chaque page web, les couleurs utilisées dans les composants d’interface ou les éléments graphiques porteurs d’informations sont-elles suffisamment contrastées (hors cas particuliers) ?</v>
      </c>
      <c r="D17" s="12" t="s">
        <v>29</v>
      </c>
      <c r="E17" s="7"/>
      <c r="F17" s="7"/>
    </row>
    <row r="18" spans="1:6" ht="42.75">
      <c r="A18" s="135" t="str">
        <f>Synthèse!A26</f>
        <v>Multimédia</v>
      </c>
      <c r="B18" s="41" t="str">
        <f>Synthèse!B26</f>
        <v>4.1</v>
      </c>
      <c r="C18" s="40" t="str">
        <f>Synthèse!C26</f>
        <v>Chaque média temporel pré-enregistré a-t-il, si nécessaire, une transcription textuelle ou une audiodescription (hors cas particuliers) ?</v>
      </c>
      <c r="D18" s="41" t="s">
        <v>31</v>
      </c>
      <c r="E18" s="40"/>
      <c r="F18" s="40"/>
    </row>
    <row r="19" spans="1:6" ht="57">
      <c r="A19" s="135"/>
      <c r="B19" s="41" t="str">
        <f>Synthèse!B27</f>
        <v>4.2</v>
      </c>
      <c r="C19" s="40" t="str">
        <f>Synthèse!C27</f>
        <v>Pour chaque média temporel pré-enregistré ayant une transcription textuelle ou une audiodescription synchronisée, celles-ci sont-elles pertinentes (hors cas particuliers) ?</v>
      </c>
      <c r="D19" s="41" t="s">
        <v>31</v>
      </c>
      <c r="E19" s="40"/>
      <c r="F19" s="40"/>
    </row>
    <row r="20" spans="1:6" ht="42.75">
      <c r="A20" s="135"/>
      <c r="B20" s="41" t="str">
        <f>Synthèse!B28</f>
        <v>4.3</v>
      </c>
      <c r="C20" s="40" t="str">
        <f>Synthèse!C28</f>
        <v>Chaque média temporel synchronisé pré-enregistré a-t-il, si nécessaire, des sous-titres synchronisés (hors cas particuliers) ?</v>
      </c>
      <c r="D20" s="41" t="s">
        <v>31</v>
      </c>
      <c r="E20" s="40"/>
      <c r="F20" s="40"/>
    </row>
    <row r="21" spans="1:6" ht="42.75">
      <c r="A21" s="135"/>
      <c r="B21" s="41" t="str">
        <f>Synthèse!B29</f>
        <v>4.4</v>
      </c>
      <c r="C21" s="40" t="str">
        <f>Synthèse!C29</f>
        <v>Pour chaque média temporel synchronisé pré-enregistré ayant des sous-titres synchronisés, ces sous-titres sont-ils pertinents ?</v>
      </c>
      <c r="D21" s="41" t="s">
        <v>31</v>
      </c>
      <c r="E21" s="40"/>
      <c r="F21" s="40"/>
    </row>
    <row r="22" spans="1:6" ht="42.75">
      <c r="A22" s="135"/>
      <c r="B22" s="41" t="str">
        <f>Synthèse!B30</f>
        <v>4.5</v>
      </c>
      <c r="C22" s="40" t="str">
        <f>Synthèse!C30</f>
        <v>Chaque média temporel pré-enregistré a-t-il, si nécessaire, une audiodescription synchronisée (hors cas particuliers) ?</v>
      </c>
      <c r="D22" s="41" t="s">
        <v>31</v>
      </c>
      <c r="E22" s="40"/>
      <c r="F22" s="40"/>
    </row>
    <row r="23" spans="1:6" ht="42.75">
      <c r="A23" s="135"/>
      <c r="B23" s="41" t="str">
        <f>Synthèse!B31</f>
        <v>4.6</v>
      </c>
      <c r="C23" s="40" t="str">
        <f>Synthèse!C31</f>
        <v>Pour chaque média temporel pré-enregistré ayant une audiodescription synchronisée, celle-ci est-elle pertinente ?</v>
      </c>
      <c r="D23" s="41" t="s">
        <v>31</v>
      </c>
      <c r="E23" s="40"/>
      <c r="F23" s="40"/>
    </row>
    <row r="24" spans="1:6" ht="28.5">
      <c r="A24" s="135"/>
      <c r="B24" s="41" t="str">
        <f>Synthèse!B32</f>
        <v>4.7</v>
      </c>
      <c r="C24" s="40" t="str">
        <f>Synthèse!C32</f>
        <v>Chaque média temporel est-il clairement identifiable (hors cas particuliers) ?</v>
      </c>
      <c r="D24" s="41" t="s">
        <v>31</v>
      </c>
      <c r="E24" s="40"/>
      <c r="F24" s="40"/>
    </row>
    <row r="25" spans="1:6" ht="42.75">
      <c r="A25" s="135"/>
      <c r="B25" s="41" t="str">
        <f>Synthèse!B33</f>
        <v>4.8</v>
      </c>
      <c r="C25" s="40" t="str">
        <f>Synthèse!C33</f>
        <v>Chaque média non temporel a-t-il, si nécessaire, une alternative (hors cas particuliers) ?</v>
      </c>
      <c r="D25" s="41" t="s">
        <v>31</v>
      </c>
      <c r="E25" s="40"/>
      <c r="F25" s="40"/>
    </row>
    <row r="26" spans="1:6" ht="28.5">
      <c r="A26" s="135"/>
      <c r="B26" s="41" t="str">
        <f>Synthèse!B34</f>
        <v>4.9</v>
      </c>
      <c r="C26" s="40" t="str">
        <f>Synthèse!C34</f>
        <v>Pour chaque média non temporel ayant une alternative, cette alternative est-elle pertinente ?</v>
      </c>
      <c r="D26" s="41" t="s">
        <v>31</v>
      </c>
      <c r="E26" s="40"/>
      <c r="F26" s="40"/>
    </row>
    <row r="27" spans="1:6" ht="28.5">
      <c r="A27" s="135"/>
      <c r="B27" s="41" t="str">
        <f>Synthèse!B35</f>
        <v>4.10</v>
      </c>
      <c r="C27" s="40" t="str">
        <f>Synthèse!C35</f>
        <v>Chaque son déclenché automatiquement est-il contrôlable par l’utilisateur ?</v>
      </c>
      <c r="D27" s="41" t="s">
        <v>31</v>
      </c>
      <c r="E27" s="40"/>
      <c r="F27" s="40"/>
    </row>
    <row r="28" spans="1:6" ht="42.75">
      <c r="A28" s="135"/>
      <c r="B28" s="41" t="str">
        <f>Synthèse!B36</f>
        <v>4.11</v>
      </c>
      <c r="C28" s="40" t="str">
        <f>Synthèse!C36</f>
        <v>La consultation de chaque média temporel est-elle, si nécessaire, contrôlable par le clavier et tout dispositif de pointage ?</v>
      </c>
      <c r="D28" s="41" t="s">
        <v>31</v>
      </c>
      <c r="E28" s="40"/>
      <c r="F28" s="40"/>
    </row>
    <row r="29" spans="1:6" ht="42.75">
      <c r="A29" s="135"/>
      <c r="B29" s="41" t="str">
        <f>Synthèse!B37</f>
        <v>4.12</v>
      </c>
      <c r="C29" s="40" t="str">
        <f>Synthèse!C37</f>
        <v>La consultation de chaque média non temporel est-elle contrôlable par le clavier et tout dispositif de pointage ?</v>
      </c>
      <c r="D29" s="41" t="s">
        <v>31</v>
      </c>
      <c r="E29" s="40"/>
      <c r="F29" s="40"/>
    </row>
    <row r="30" spans="1:6" ht="42.75">
      <c r="A30" s="135"/>
      <c r="B30" s="41" t="str">
        <f>Synthèse!B38</f>
        <v>4.13</v>
      </c>
      <c r="C30" s="40" t="str">
        <f>Synthèse!C38</f>
        <v>Chaque média temporel et non temporel est-il compatible avec les technologies d’assistance (hors cas particuliers) ?</v>
      </c>
      <c r="D30" s="41" t="s">
        <v>31</v>
      </c>
      <c r="E30" s="40"/>
      <c r="F30" s="40"/>
    </row>
    <row r="31" spans="1:6" ht="28.5">
      <c r="A31" s="135" t="str">
        <f>Synthèse!A40</f>
        <v>Tableaux</v>
      </c>
      <c r="B31" s="12" t="str">
        <f>Synthèse!B40</f>
        <v>5.1</v>
      </c>
      <c r="C31" s="3" t="str">
        <f>Synthèse!C40</f>
        <v>Chaque tableau de données complexe a-t-il un résumé ?</v>
      </c>
      <c r="D31" s="12" t="s">
        <v>31</v>
      </c>
      <c r="E31" s="3"/>
      <c r="F31" s="3"/>
    </row>
    <row r="32" spans="1:6" ht="28.5">
      <c r="A32" s="135"/>
      <c r="B32" s="12" t="str">
        <f>Synthèse!B41</f>
        <v>5.2</v>
      </c>
      <c r="C32" s="3" t="str">
        <f>Synthèse!C41</f>
        <v>Pour chaque tableau de données complexe ayant un résumé, celui-ci est-il pertinent ?</v>
      </c>
      <c r="D32" s="12" t="s">
        <v>31</v>
      </c>
      <c r="E32" s="3"/>
      <c r="F32" s="3"/>
    </row>
    <row r="33" spans="1:6" ht="42.75">
      <c r="A33" s="135"/>
      <c r="B33" s="12" t="str">
        <f>Synthèse!B42</f>
        <v>5.3</v>
      </c>
      <c r="C33" s="3" t="str">
        <f>Synthèse!C42</f>
        <v>Pour chaque tableau de mise en forme, le contenu linéarisé reste-t-il compréhensible (hors cas particuliers) ?</v>
      </c>
      <c r="D33" s="12" t="s">
        <v>31</v>
      </c>
      <c r="E33" s="3"/>
      <c r="F33" s="3"/>
    </row>
    <row r="34" spans="1:6" ht="42.75">
      <c r="A34" s="135"/>
      <c r="B34" s="12" t="str">
        <f>Synthèse!B43</f>
        <v>5.4</v>
      </c>
      <c r="C34" s="3" t="str">
        <f>Synthèse!C43</f>
        <v>Pour chaque tableau de données ayant un titre, le titre est-il correctement associé au tableau de données ?</v>
      </c>
      <c r="D34" s="12" t="s">
        <v>31</v>
      </c>
      <c r="E34" s="3"/>
      <c r="F34" s="3"/>
    </row>
    <row r="35" spans="1:6" ht="28.5">
      <c r="A35" s="135"/>
      <c r="B35" s="12" t="str">
        <f>Synthèse!B44</f>
        <v>5.5</v>
      </c>
      <c r="C35" s="3" t="str">
        <f>Synthèse!C44</f>
        <v>Pour chaque tableau de données ayant un titre, celui-ci est-il pertinent ?</v>
      </c>
      <c r="D35" s="12" t="s">
        <v>31</v>
      </c>
      <c r="E35" s="7"/>
      <c r="F35" s="7"/>
    </row>
    <row r="36" spans="1:6" ht="42.75">
      <c r="A36" s="135"/>
      <c r="B36" s="12" t="str">
        <f>Synthèse!B45</f>
        <v>5.6</v>
      </c>
      <c r="C36" s="3" t="str">
        <f>Synthèse!C45</f>
        <v>Pour chaque tableau de données, chaque en-tête de colonnes et chaque en-tête de lignes sont-ils correctement déclarés ?</v>
      </c>
      <c r="D36" s="12" t="s">
        <v>31</v>
      </c>
      <c r="E36" s="7"/>
      <c r="F36" s="7"/>
    </row>
    <row r="37" spans="1:6" ht="57">
      <c r="A37" s="135"/>
      <c r="B37" s="12" t="str">
        <f>Synthèse!B46</f>
        <v>5.7</v>
      </c>
      <c r="C37" s="3" t="str">
        <f>Synthèse!C46</f>
        <v>Pour chaque tableau de données, la technique appropriée permettant d’associer chaque cellule avec ses en-têtes est-elle utilisée (hors cas particuliers) ?</v>
      </c>
      <c r="D37" s="12" t="s">
        <v>31</v>
      </c>
      <c r="E37" s="7"/>
      <c r="F37" s="7"/>
    </row>
    <row r="38" spans="1:6" ht="42.75">
      <c r="A38" s="135"/>
      <c r="B38" s="12" t="str">
        <f>Synthèse!B47</f>
        <v>5.8</v>
      </c>
      <c r="C38" s="3" t="str">
        <f>Synthèse!C47</f>
        <v>Chaque tableau de mise en forme ne doit pas utiliser d’éléments propres aux tableaux de données. Cette règle est-elle respectée ?</v>
      </c>
      <c r="D38" s="12" t="s">
        <v>31</v>
      </c>
      <c r="E38" s="7"/>
      <c r="F38" s="7"/>
    </row>
    <row r="39" spans="1:6" ht="28.5">
      <c r="A39" s="135" t="str">
        <f>Synthèse!A49</f>
        <v>Liens</v>
      </c>
      <c r="B39" s="41" t="str">
        <f>Synthèse!B49</f>
        <v>6.1</v>
      </c>
      <c r="C39" s="40" t="str">
        <f>Synthèse!C49</f>
        <v>Chaque lien est-il explicite (hors cas particuliers) ?</v>
      </c>
      <c r="D39" s="41" t="s">
        <v>29</v>
      </c>
      <c r="E39" s="40"/>
      <c r="F39" s="40"/>
    </row>
    <row r="40" spans="1:6" ht="28.5">
      <c r="A40" s="135"/>
      <c r="B40" s="41" t="str">
        <f>Synthèse!B50</f>
        <v>6.2</v>
      </c>
      <c r="C40" s="40" t="str">
        <f>Synthèse!C50</f>
        <v>Dans chaque page web, chaque lien, à l’exception des ancres, a-t-il un intitulé ?</v>
      </c>
      <c r="D40" s="41" t="s">
        <v>29</v>
      </c>
      <c r="E40" s="40"/>
      <c r="F40" s="40"/>
    </row>
    <row r="41" spans="1:6" ht="28.5">
      <c r="A41" s="135" t="str">
        <f>Synthèse!A52</f>
        <v>Scripts</v>
      </c>
      <c r="B41" s="12" t="str">
        <f>Synthèse!B52</f>
        <v>7.1</v>
      </c>
      <c r="C41" s="3" t="str">
        <f>Synthèse!C52</f>
        <v>Chaque script est-il, si nécessaire, compatible avec les technologies d’assistance ?</v>
      </c>
      <c r="D41" s="12" t="s">
        <v>31</v>
      </c>
      <c r="E41" s="7"/>
      <c r="F41" s="7"/>
    </row>
    <row r="42" spans="1:6" ht="28.5">
      <c r="A42" s="135"/>
      <c r="B42" s="12" t="str">
        <f>Synthèse!B53</f>
        <v>7.2</v>
      </c>
      <c r="C42" s="3" t="str">
        <f>Synthèse!C53</f>
        <v>Pour chaque script ayant une alternative, cette alternative est-elle pertinente ?</v>
      </c>
      <c r="D42" s="12" t="s">
        <v>31</v>
      </c>
      <c r="E42" s="7"/>
      <c r="F42" s="7"/>
    </row>
    <row r="43" spans="1:6" ht="42.75">
      <c r="A43" s="135"/>
      <c r="B43" s="12" t="str">
        <f>Synthèse!B54</f>
        <v>7.3</v>
      </c>
      <c r="C43" s="3" t="str">
        <f>Synthèse!C54</f>
        <v>Chaque script est-il contrôlable par le clavier et par tout dispositif de pointage (hors cas particuliers) ?</v>
      </c>
      <c r="D43" s="12" t="s">
        <v>31</v>
      </c>
      <c r="E43" s="7"/>
      <c r="F43" s="7"/>
    </row>
    <row r="44" spans="1:6" ht="42.75">
      <c r="A44" s="135"/>
      <c r="B44" s="12" t="str">
        <f>Synthèse!B55</f>
        <v>7.4</v>
      </c>
      <c r="C44" s="3" t="str">
        <f>Synthèse!C55</f>
        <v>Pour chaque script qui initie un changement de contexte, l’utilisateur est-il averti ou en a-t-il le contrôle ?</v>
      </c>
      <c r="D44" s="12" t="s">
        <v>31</v>
      </c>
      <c r="E44" s="7"/>
      <c r="F44" s="7"/>
    </row>
    <row r="45" spans="1:6" ht="42.75">
      <c r="A45" s="135"/>
      <c r="B45" s="12" t="str">
        <f>Synthèse!B56</f>
        <v>7.5</v>
      </c>
      <c r="C45" s="3" t="str">
        <f>Synthèse!C56</f>
        <v>Dans chaque page web, les messages de statut sont-ils correctement restitués par les technologies d’assistance ?</v>
      </c>
      <c r="D45" s="12" t="s">
        <v>31</v>
      </c>
      <c r="E45" s="7"/>
      <c r="F45" s="7"/>
    </row>
    <row r="46" spans="1:6" ht="30" customHeight="1">
      <c r="A46" s="135" t="str">
        <f>Synthèse!A58</f>
        <v>Éléments obligatoires</v>
      </c>
      <c r="B46" s="41" t="str">
        <f>Synthèse!B58</f>
        <v>8.1</v>
      </c>
      <c r="C46" s="40" t="str">
        <f>Synthèse!C58</f>
        <v>Chaque page web est-elle définie par un type de document ?</v>
      </c>
      <c r="D46" s="41" t="s">
        <v>31</v>
      </c>
      <c r="E46" s="40"/>
      <c r="F46" s="40"/>
    </row>
    <row r="47" spans="1:6" ht="42.75">
      <c r="A47" s="135"/>
      <c r="B47" s="41" t="str">
        <f>Synthèse!B59</f>
        <v>8.2</v>
      </c>
      <c r="C47" s="40" t="str">
        <f>Synthèse!C59</f>
        <v>Pour chaque page web, le code source généré est-il valide selon le type de document spécifié (hors cas particuliers) ?</v>
      </c>
      <c r="D47" s="41" t="s">
        <v>31</v>
      </c>
      <c r="E47" s="40"/>
      <c r="F47" s="40"/>
    </row>
    <row r="48" spans="1:6" ht="28.5">
      <c r="A48" s="135"/>
      <c r="B48" s="41" t="str">
        <f>Synthèse!B60</f>
        <v>8.3</v>
      </c>
      <c r="C48" s="40" t="str">
        <f>Synthèse!C60</f>
        <v>Dans chaque page web, la langue par défaut est-elle présente ?</v>
      </c>
      <c r="D48" s="41" t="s">
        <v>31</v>
      </c>
      <c r="E48" s="40"/>
      <c r="F48" s="40"/>
    </row>
    <row r="49" spans="1:6" ht="28.5">
      <c r="A49" s="135"/>
      <c r="B49" s="41" t="str">
        <f>Synthèse!B61</f>
        <v>8.4</v>
      </c>
      <c r="C49" s="40" t="str">
        <f>Synthèse!C61</f>
        <v>Pour chaque page web ayant une langue par défaut, le code de langue est-il pertinent ?</v>
      </c>
      <c r="D49" s="41" t="s">
        <v>31</v>
      </c>
      <c r="E49" s="40"/>
      <c r="F49" s="40"/>
    </row>
    <row r="50" spans="1:6" ht="15">
      <c r="A50" s="135"/>
      <c r="B50" s="41" t="str">
        <f>Synthèse!B62</f>
        <v>8.5</v>
      </c>
      <c r="C50" s="40" t="str">
        <f>Synthèse!C62</f>
        <v>Chaque page web a-t-elle un titre de page ?</v>
      </c>
      <c r="D50" s="41" t="s">
        <v>31</v>
      </c>
      <c r="E50" s="40"/>
      <c r="F50" s="40"/>
    </row>
    <row r="51" spans="1:6" ht="28.5">
      <c r="A51" s="135"/>
      <c r="B51" s="41" t="str">
        <f>Synthèse!B63</f>
        <v>8.6</v>
      </c>
      <c r="C51" s="40" t="str">
        <f>Synthèse!C63</f>
        <v>Pour chaque page web ayant un titre de page, ce titre est-il pertinent ?</v>
      </c>
      <c r="D51" s="41" t="s">
        <v>29</v>
      </c>
      <c r="E51" s="40"/>
      <c r="F51" s="40"/>
    </row>
    <row r="52" spans="1:6" ht="42.75">
      <c r="A52" s="135"/>
      <c r="B52" s="41" t="str">
        <f>Synthèse!B64</f>
        <v>8.7</v>
      </c>
      <c r="C52" s="40" t="str">
        <f>Synthèse!C64</f>
        <v>Dans chaque page web, chaque changement de langue est-il indiqué dans le code source (hors cas particuliers) ?</v>
      </c>
      <c r="D52" s="41" t="s">
        <v>31</v>
      </c>
      <c r="E52" s="40"/>
      <c r="F52" s="40"/>
    </row>
    <row r="53" spans="1:6" ht="42.75">
      <c r="A53" s="135"/>
      <c r="B53" s="41" t="str">
        <f>Synthèse!B65</f>
        <v>8.8</v>
      </c>
      <c r="C53" s="40" t="str">
        <f>Synthèse!C65</f>
        <v>Dans chaque page web, le code de langue de chaque changement de langue est-il valide et pertinent ?</v>
      </c>
      <c r="D53" s="41" t="s">
        <v>31</v>
      </c>
      <c r="E53" s="40"/>
      <c r="F53" s="40"/>
    </row>
    <row r="54" spans="1:6" ht="42.75">
      <c r="A54" s="135"/>
      <c r="B54" s="41" t="str">
        <f>Synthèse!B66</f>
        <v>8.9</v>
      </c>
      <c r="C54" s="40" t="str">
        <f>Synthèse!C66</f>
        <v>Dans chaque page web, les balises ne doivent pas être utilisées uniquement à des fins de présentation. Cette règle est-elle respectée ?</v>
      </c>
      <c r="D54" s="41" t="s">
        <v>29</v>
      </c>
      <c r="E54" s="40"/>
      <c r="F54" s="40"/>
    </row>
    <row r="55" spans="1:6" ht="28.5">
      <c r="A55" s="135"/>
      <c r="B55" s="41" t="str">
        <f>Synthèse!B67</f>
        <v>8.10</v>
      </c>
      <c r="C55" s="40" t="str">
        <f>Synthèse!C67</f>
        <v>Dans chaque page web, les changements du sens de lecture sont-ils signalés ?</v>
      </c>
      <c r="D55" s="41" t="s">
        <v>31</v>
      </c>
      <c r="E55" s="40"/>
      <c r="F55" s="40"/>
    </row>
    <row r="56" spans="1:6" ht="28.5">
      <c r="A56" s="135" t="str">
        <f>Synthèse!A69</f>
        <v>Structure</v>
      </c>
      <c r="B56" s="69" t="str">
        <f>Synthèse!B69</f>
        <v>9.1</v>
      </c>
      <c r="C56" s="44" t="str">
        <f>Synthèse!C69</f>
        <v>Dans chaque page web, l’information est-elle structurée par l’utilisation appropriée de titres ?</v>
      </c>
      <c r="D56" s="69" t="s">
        <v>29</v>
      </c>
      <c r="E56" s="44"/>
      <c r="F56" s="44"/>
    </row>
    <row r="57" spans="1:6" ht="42.75">
      <c r="A57" s="135"/>
      <c r="B57" s="69" t="str">
        <f>Synthèse!B70</f>
        <v>9.2</v>
      </c>
      <c r="C57" s="44" t="str">
        <f>Synthèse!C70</f>
        <v>Dans chaque page web, la structure du document est-elle cohérente (hors cas particuliers) ?</v>
      </c>
      <c r="D57" s="69" t="s">
        <v>31</v>
      </c>
      <c r="E57" s="44"/>
      <c r="F57" s="44"/>
    </row>
    <row r="58" spans="1:6" ht="28.5">
      <c r="A58" s="135"/>
      <c r="B58" s="69" t="str">
        <f>Synthèse!B71</f>
        <v>9.3</v>
      </c>
      <c r="C58" s="44" t="str">
        <f>Synthèse!C71</f>
        <v>Dans chaque page web, chaque liste est-elle correctement structurée ?</v>
      </c>
      <c r="D58" s="69" t="s">
        <v>29</v>
      </c>
      <c r="E58" s="44"/>
      <c r="F58" s="44"/>
    </row>
    <row r="59" spans="1:6" ht="28.5">
      <c r="A59" s="135"/>
      <c r="B59" s="69" t="str">
        <f>Synthèse!B72</f>
        <v>9.4</v>
      </c>
      <c r="C59" s="44" t="str">
        <f>Synthèse!C72</f>
        <v>Dans chaque page web, chaque citation est-elle correctement indiquée ?</v>
      </c>
      <c r="D59" s="69" t="s">
        <v>31</v>
      </c>
      <c r="E59" s="44"/>
      <c r="F59" s="44"/>
    </row>
    <row r="60" spans="1:6" ht="42.75">
      <c r="A60" s="135" t="str">
        <f>Synthèse!A74</f>
        <v>Présentation</v>
      </c>
      <c r="B60" s="41" t="str">
        <f>Synthèse!B74</f>
        <v>10.1</v>
      </c>
      <c r="C60" s="40" t="str">
        <f>Synthèse!C74</f>
        <v>Dans le site web, des feuilles de styles sont-elles utilisées pour contrôler la présentation de l’information ?</v>
      </c>
      <c r="D60" s="41" t="s">
        <v>29</v>
      </c>
      <c r="E60" s="40"/>
      <c r="F60" s="40"/>
    </row>
    <row r="61" spans="1:6" ht="42.75">
      <c r="A61" s="135"/>
      <c r="B61" s="41" t="str">
        <f>Synthèse!B75</f>
        <v>10.2</v>
      </c>
      <c r="C61" s="40" t="str">
        <f>Synthèse!C75</f>
        <v>Dans chaque page web, le contenu visible reste-t-il présent lorsque les feuilles de styles sont désactivées ?</v>
      </c>
      <c r="D61" s="41" t="s">
        <v>29</v>
      </c>
      <c r="E61" s="40"/>
      <c r="F61" s="40"/>
    </row>
    <row r="62" spans="1:6" ht="42.75">
      <c r="A62" s="135"/>
      <c r="B62" s="41" t="str">
        <f>Synthèse!B76</f>
        <v>10.3</v>
      </c>
      <c r="C62" s="40" t="str">
        <f>Synthèse!C76</f>
        <v>Dans chaque page web, l’information reste-t-elle compréhensible lorsque les feuilles de styles sont désactivées ?</v>
      </c>
      <c r="D62" s="41" t="s">
        <v>29</v>
      </c>
      <c r="E62" s="40"/>
      <c r="F62" s="40"/>
    </row>
    <row r="63" spans="1:6" ht="57">
      <c r="A63" s="135"/>
      <c r="B63" s="41" t="str">
        <f>Synthèse!B77</f>
        <v>10.4</v>
      </c>
      <c r="C63" s="40" t="str">
        <f>Synthèse!C77</f>
        <v>Dans chaque page web, le texte reste-t-il lisible lorsque la taille des caractères est augmentée jusqu’à 200%, au moins (hors cas particuliers) ?</v>
      </c>
      <c r="D63" s="41" t="s">
        <v>29</v>
      </c>
      <c r="E63" s="40"/>
      <c r="F63" s="40"/>
    </row>
    <row r="64" spans="1:6" ht="42.75">
      <c r="A64" s="135"/>
      <c r="B64" s="41" t="str">
        <f>Synthèse!B78</f>
        <v>10.5</v>
      </c>
      <c r="C64" s="40" t="str">
        <f>Synthèse!C78</f>
        <v>Dans chaque page web, les déclarations CSS de couleurs de fond d’élément et de police sont-elles correctement utilisées ?</v>
      </c>
      <c r="D64" s="41" t="s">
        <v>29</v>
      </c>
      <c r="E64" s="40"/>
      <c r="F64" s="40"/>
    </row>
    <row r="65" spans="1:6" ht="42.75">
      <c r="A65" s="135"/>
      <c r="B65" s="41" t="str">
        <f>Synthèse!B79</f>
        <v>10.6</v>
      </c>
      <c r="C65" s="40" t="str">
        <f>Synthèse!C79</f>
        <v>Dans chaque page web, chaque lien dont la nature n’est pas évidente est-il visible par rapport au texte environnant ?</v>
      </c>
      <c r="D65" s="41" t="s">
        <v>31</v>
      </c>
      <c r="E65" s="40"/>
      <c r="F65" s="40"/>
    </row>
    <row r="66" spans="1:6" ht="42.75">
      <c r="A66" s="135"/>
      <c r="B66" s="41" t="str">
        <f>Synthèse!B80</f>
        <v>10.7</v>
      </c>
      <c r="C66" s="40" t="str">
        <f>Synthèse!C80</f>
        <v>Dans chaque page web, pour chaque élément recevant le focus, la prise de focus est-elle visible ?</v>
      </c>
      <c r="D66" s="41" t="s">
        <v>29</v>
      </c>
      <c r="E66" s="40"/>
      <c r="F66" s="40"/>
    </row>
    <row r="67" spans="1:6" ht="42.75">
      <c r="A67" s="135"/>
      <c r="B67" s="41" t="str">
        <f>Synthèse!B81</f>
        <v>10.8</v>
      </c>
      <c r="C67" s="40" t="str">
        <f>Synthèse!C81</f>
        <v>Pour chaque page web, les contenus cachés ont-ils vocation à être ignorés par les technologies d’assistance ?</v>
      </c>
      <c r="D67" s="41" t="s">
        <v>31</v>
      </c>
      <c r="E67" s="40"/>
      <c r="F67" s="40"/>
    </row>
    <row r="68" spans="1:6" ht="42.75">
      <c r="A68" s="135"/>
      <c r="B68" s="41" t="str">
        <f>Synthèse!B82</f>
        <v>10.9</v>
      </c>
      <c r="C68" s="40" t="str">
        <f>Synthèse!C82</f>
        <v>Dans chaque page web, l’information ne doit pas être donnée uniquement par la forme, taille ou position. Cette règle est-elle respectée ?</v>
      </c>
      <c r="D68" s="41" t="s">
        <v>29</v>
      </c>
      <c r="E68" s="40"/>
      <c r="F68" s="40"/>
    </row>
    <row r="69" spans="1:6" ht="57">
      <c r="A69" s="135"/>
      <c r="B69" s="41" t="str">
        <f>Synthèse!B83</f>
        <v>10.10</v>
      </c>
      <c r="C69" s="40" t="str">
        <f>Synthèse!C83</f>
        <v>Dans chaque page web, l’information ne doit pas être donnée par la forme, taille ou position uniquement. Cette règle est-elle implémentée de façon pertinente ?</v>
      </c>
      <c r="D69" s="41" t="s">
        <v>29</v>
      </c>
      <c r="E69" s="40"/>
      <c r="F69" s="40"/>
    </row>
    <row r="70" spans="1:6" ht="85.5">
      <c r="A70" s="135"/>
      <c r="B70" s="41" t="str">
        <f>Synthèse!B84</f>
        <v>10.11</v>
      </c>
      <c r="C70" s="40" t="str">
        <f>Synthèse!C84</f>
        <v>Pour chaque page web, les contenus peuvent-ils être présentés sans avoir recours à un défilement vertical pour une fenêtre ayant une hauteur de 256px ou à un défilement horizontal pour une fenêtre ayant une largeur de 320px (hors cas particuliers) ?</v>
      </c>
      <c r="D70" s="41" t="s">
        <v>29</v>
      </c>
      <c r="E70" s="40"/>
      <c r="F70" s="40"/>
    </row>
    <row r="71" spans="1:6" ht="57">
      <c r="A71" s="135"/>
      <c r="B71" s="41" t="str">
        <f>Synthèse!B85</f>
        <v>10.12</v>
      </c>
      <c r="C71" s="40" t="str">
        <f>Synthèse!C85</f>
        <v>Dans chaque page web, les propriétés d’espacement du texte peuvent-elles être redéfinies par l’utilisateur sans perte de contenu ou de fonctionnalité (hors cas particuliers) ?</v>
      </c>
      <c r="D71" s="41" t="s">
        <v>29</v>
      </c>
      <c r="E71" s="40"/>
      <c r="F71" s="40"/>
    </row>
    <row r="72" spans="1:6" ht="71.25">
      <c r="A72" s="135"/>
      <c r="B72" s="41" t="str">
        <f>Synthèse!B86</f>
        <v>10.13</v>
      </c>
      <c r="C72" s="40" t="str">
        <f>Synthèse!C86</f>
        <v>Dans chaque page web, les contenus additionnels apparaissant à la prise de focus ou au survol d’un composant d’interface sont-ils contrôlables par l’utilisateur (hors cas particuliers) ?</v>
      </c>
      <c r="D72" s="41" t="s">
        <v>31</v>
      </c>
      <c r="E72" s="40"/>
      <c r="F72" s="40"/>
    </row>
    <row r="73" spans="1:6" ht="57">
      <c r="A73" s="135"/>
      <c r="B73" s="41" t="str">
        <f>Synthèse!B87</f>
        <v>10.14</v>
      </c>
      <c r="C73" s="40" t="str">
        <f>Synthèse!C87</f>
        <v>Dans chaque page web, les contenus additionnels apparaissant via les styles CSS uniquement peuvent-ils être rendus visibles au clavier et par tout dispositif de pointage ?</v>
      </c>
      <c r="D73" s="41" t="s">
        <v>31</v>
      </c>
      <c r="E73" s="40"/>
      <c r="F73" s="40"/>
    </row>
    <row r="74" spans="1:6" ht="28.5">
      <c r="A74" s="135" t="str">
        <f>Synthèse!A89</f>
        <v>Formulaires</v>
      </c>
      <c r="B74" s="12" t="str">
        <f>Synthèse!B89</f>
        <v>11.1</v>
      </c>
      <c r="C74" s="3" t="str">
        <f>Synthèse!C89</f>
        <v>Chaque champ de formulaire a-t-il une étiquette ?</v>
      </c>
      <c r="D74" s="12" t="s">
        <v>31</v>
      </c>
      <c r="E74" s="3"/>
      <c r="F74" s="3"/>
    </row>
    <row r="75" spans="1:6" ht="42.75">
      <c r="A75" s="135"/>
      <c r="B75" s="12" t="str">
        <f>Synthèse!B90</f>
        <v>11.2</v>
      </c>
      <c r="C75" s="3" t="str">
        <f>Synthèse!C90</f>
        <v>Chaque étiquette associée à un champ de formulaire est-elle pertinente (hors cas particuliers) ?</v>
      </c>
      <c r="D75" s="12" t="s">
        <v>31</v>
      </c>
      <c r="E75" s="3"/>
      <c r="F75" s="3"/>
    </row>
    <row r="76" spans="1:6" ht="71.25">
      <c r="A76" s="135"/>
      <c r="B76" s="12" t="str">
        <f>Synthèse!B91</f>
        <v>11.3</v>
      </c>
      <c r="C76" s="3" t="str">
        <f>Synthèse!C91</f>
        <v>Dans chaque formulaire, chaque étiquette associée à un champ de formulaire ayant la même fonction et répété plusieurs fois dans une même page ou dans un ensemble de pages est-elle cohérente ?</v>
      </c>
      <c r="D76" s="12" t="s">
        <v>31</v>
      </c>
      <c r="E76" s="3"/>
      <c r="F76" s="3"/>
    </row>
    <row r="77" spans="1:6" ht="42.75">
      <c r="A77" s="135"/>
      <c r="B77" s="12" t="str">
        <f>Synthèse!B92</f>
        <v>11.4</v>
      </c>
      <c r="C77" s="3" t="str">
        <f>Synthèse!C92</f>
        <v>Dans chaque formulaire, chaque étiquette de champ et son champ associé sont-ils accolés (hors cas particuliers) ?</v>
      </c>
      <c r="D77" s="12" t="s">
        <v>31</v>
      </c>
      <c r="E77" s="3"/>
      <c r="F77" s="3"/>
    </row>
    <row r="78" spans="1:6" ht="28.5">
      <c r="A78" s="135"/>
      <c r="B78" s="12" t="str">
        <f>Synthèse!B93</f>
        <v>11.5</v>
      </c>
      <c r="C78" s="3" t="str">
        <f>Synthèse!C93</f>
        <v>Dans chaque formulaire, les champs de même nature sont-ils regroupés, si nécessaire ?</v>
      </c>
      <c r="D78" s="12" t="s">
        <v>31</v>
      </c>
      <c r="E78" s="3"/>
      <c r="F78" s="3"/>
    </row>
    <row r="79" spans="1:6" ht="28.5">
      <c r="A79" s="135"/>
      <c r="B79" s="12" t="str">
        <f>Synthèse!B94</f>
        <v>11.6</v>
      </c>
      <c r="C79" s="3" t="str">
        <f>Synthèse!C94</f>
        <v>Dans chaque formulaire, chaque regroupement de champs de formulaire a-t-il une légende ?</v>
      </c>
      <c r="D79" s="12" t="s">
        <v>31</v>
      </c>
      <c r="E79" s="7"/>
      <c r="F79" s="7"/>
    </row>
    <row r="80" spans="1:6" ht="42.75">
      <c r="A80" s="135"/>
      <c r="B80" s="12" t="str">
        <f>Synthèse!B95</f>
        <v>11.7</v>
      </c>
      <c r="C80" s="3" t="str">
        <f>Synthèse!C95</f>
        <v>Dans chaque formulaire, chaque légende associée à un regroupement de champs de même nature est-elle pertinente ?</v>
      </c>
      <c r="D80" s="12" t="s">
        <v>31</v>
      </c>
      <c r="E80" s="7"/>
      <c r="F80" s="7"/>
    </row>
    <row r="81" spans="1:6" ht="42.75">
      <c r="A81" s="135"/>
      <c r="B81" s="12" t="str">
        <f>Synthèse!B96</f>
        <v>11.8</v>
      </c>
      <c r="C81" s="3" t="str">
        <f>Synthèse!C96</f>
        <v>Dans chaque formulaire, les items de même nature d’une liste de choix sont-ils regroupées de manière pertinente ?</v>
      </c>
      <c r="D81" s="12" t="s">
        <v>31</v>
      </c>
      <c r="E81" s="7"/>
      <c r="F81" s="7"/>
    </row>
    <row r="82" spans="1:6" ht="28.5">
      <c r="A82" s="135"/>
      <c r="B82" s="12" t="str">
        <f>Synthèse!B97</f>
        <v>11.9</v>
      </c>
      <c r="C82" s="3" t="str">
        <f>Synthèse!C97</f>
        <v>Dans chaque formulaire, l’intitulé de chaque bouton est-il pertinent (hors cas particuliers) ?</v>
      </c>
      <c r="D82" s="12" t="s">
        <v>31</v>
      </c>
      <c r="E82" s="7"/>
      <c r="F82" s="7"/>
    </row>
    <row r="83" spans="1:6" ht="42.75">
      <c r="A83" s="135"/>
      <c r="B83" s="12" t="str">
        <f>Synthèse!B98</f>
        <v>11.10</v>
      </c>
      <c r="C83" s="3" t="str">
        <f>Synthèse!C98</f>
        <v>Dans chaque formulaire, le contrôle de saisie est-il utilisé de manière pertinente (hors cas particuliers) ?</v>
      </c>
      <c r="D83" s="12" t="s">
        <v>31</v>
      </c>
      <c r="E83" s="7"/>
      <c r="F83" s="7"/>
    </row>
    <row r="84" spans="1:6" ht="57">
      <c r="A84" s="135"/>
      <c r="B84" s="12" t="str">
        <f>Synthèse!B99</f>
        <v>11.11</v>
      </c>
      <c r="C84" s="3" t="str">
        <f>Synthèse!C99</f>
        <v>Dans chaque formulaire, le contrôle de saisie est-il accompagné, si nécessaire, de suggestions facilitant la correction des erreurs de saisie ?</v>
      </c>
      <c r="D84" s="12" t="s">
        <v>31</v>
      </c>
      <c r="E84" s="7"/>
      <c r="F84" s="7"/>
    </row>
    <row r="85" spans="1:6" ht="85.5">
      <c r="A85" s="135"/>
      <c r="B85" s="12" t="str">
        <f>Synthèse!B100</f>
        <v>11.12</v>
      </c>
      <c r="C85" s="3" t="str">
        <f>Synthèse!C100</f>
        <v>Pour chaque formulaire qui modifie ou supprime des données, ou qui transmet des réponses à un test ou à un examen, ou dont la validation a des conséquences financières ou juridiques, la saisie des données vérifie-t-elle une de ces conditions ?</v>
      </c>
      <c r="D85" s="12" t="s">
        <v>31</v>
      </c>
      <c r="E85" s="7"/>
      <c r="F85" s="7"/>
    </row>
    <row r="86" spans="1:6" ht="57">
      <c r="A86" s="135"/>
      <c r="B86" s="12" t="str">
        <f>Synthèse!B101</f>
        <v>11.13</v>
      </c>
      <c r="C86" s="3" t="str">
        <f>Synthèse!C101</f>
        <v>La finalité d’un champ de saisie peut-elle être déduite pour faciliter le remplissage automatique des champs avec les données de l’utilisateur ?</v>
      </c>
      <c r="D86" s="12" t="s">
        <v>31</v>
      </c>
      <c r="E86" s="7"/>
      <c r="F86" s="7"/>
    </row>
    <row r="87" spans="1:6" ht="42.75">
      <c r="A87" s="135" t="str">
        <f>Synthèse!A103</f>
        <v>Navigation</v>
      </c>
      <c r="B87" s="41" t="str">
        <f>Synthèse!B103</f>
        <v>12.1</v>
      </c>
      <c r="C87" s="40" t="str">
        <f>Synthèse!C103</f>
        <v>Chaque ensemble de pages dispose-t-il de deux systèmes de navigation différents, au moins (hors cas particuliers) ?</v>
      </c>
      <c r="D87" s="41" t="s">
        <v>31</v>
      </c>
      <c r="E87" s="40"/>
      <c r="F87" s="40"/>
    </row>
    <row r="88" spans="1:6" ht="42.75">
      <c r="A88" s="135"/>
      <c r="B88" s="41" t="str">
        <f>Synthèse!B104</f>
        <v>12.2</v>
      </c>
      <c r="C88" s="40" t="str">
        <f>Synthèse!C104</f>
        <v>Dans chaque ensemble de pages, le menu et les barres de navigation sont-ils toujours à la même place (hors cas particuliers) ?</v>
      </c>
      <c r="D88" s="41" t="s">
        <v>31</v>
      </c>
      <c r="E88" s="40"/>
      <c r="F88" s="40"/>
    </row>
    <row r="89" spans="1:6" ht="15">
      <c r="A89" s="135"/>
      <c r="B89" s="41" t="str">
        <f>Synthèse!B105</f>
        <v>12.3</v>
      </c>
      <c r="C89" s="40" t="str">
        <f>Synthèse!C105</f>
        <v>La page « plan du site » est-elle pertinente ?</v>
      </c>
      <c r="D89" s="41" t="s">
        <v>29</v>
      </c>
      <c r="E89" s="40"/>
      <c r="F89" s="40"/>
    </row>
    <row r="90" spans="1:6" ht="42.75">
      <c r="A90" s="135"/>
      <c r="B90" s="41" t="str">
        <f>Synthèse!B106</f>
        <v>12.4</v>
      </c>
      <c r="C90" s="40" t="str">
        <f>Synthèse!C106</f>
        <v>Dans chaque ensemble de pages, la page « plan du site » est-elle atteignable de manière identique ?</v>
      </c>
      <c r="D90" s="41" t="s">
        <v>31</v>
      </c>
      <c r="E90" s="40"/>
      <c r="F90" s="40"/>
    </row>
    <row r="91" spans="1:6" ht="42.75">
      <c r="A91" s="135"/>
      <c r="B91" s="41" t="str">
        <f>Synthèse!B107</f>
        <v>12.5</v>
      </c>
      <c r="C91" s="40" t="str">
        <f>Synthèse!C107</f>
        <v>Dans chaque ensemble de pages, le moteur de recherche est-il atteignable de manière identique ?</v>
      </c>
      <c r="D91" s="41" t="s">
        <v>31</v>
      </c>
      <c r="E91" s="40"/>
      <c r="F91" s="40"/>
    </row>
    <row r="92" spans="1:6" ht="85.5">
      <c r="A92" s="135"/>
      <c r="B92" s="41" t="str">
        <f>Synthèse!B108</f>
        <v>12.6</v>
      </c>
      <c r="C92" s="40" t="str">
        <f>Synthèse!C108</f>
        <v>Les zones de regroupement de contenus présentes dans plusieurs pages web (zones d’en-tête, de navigation principale, de contenu principal, de pied de page et de moteur de recherche) peuvent-elles être atteintes ou évitées ?</v>
      </c>
      <c r="D92" s="41" t="s">
        <v>31</v>
      </c>
      <c r="E92" s="40"/>
      <c r="F92" s="40"/>
    </row>
    <row r="93" spans="1:6" ht="42.75">
      <c r="A93" s="135"/>
      <c r="B93" s="41" t="str">
        <f>Synthèse!B109</f>
        <v>12.7</v>
      </c>
      <c r="C93" s="40" t="str">
        <f>Synthèse!C109</f>
        <v>Dans chaque page web, un lien d’évitement ou d’accès rapide à la zone de contenu principal est-il présent (hors cas particuliers) ?</v>
      </c>
      <c r="D93" s="41" t="s">
        <v>31</v>
      </c>
      <c r="E93" s="40"/>
      <c r="F93" s="40"/>
    </row>
    <row r="94" spans="1:6" ht="28.5">
      <c r="A94" s="135"/>
      <c r="B94" s="41" t="str">
        <f>Synthèse!B110</f>
        <v>12.8</v>
      </c>
      <c r="C94" s="40" t="str">
        <f>Synthèse!C110</f>
        <v>Dans chaque page web, l’ordre de tabulation est-il cohérent ?</v>
      </c>
      <c r="D94" s="41" t="s">
        <v>29</v>
      </c>
      <c r="E94" s="40"/>
      <c r="F94" s="40"/>
    </row>
    <row r="95" spans="1:6" ht="42.75">
      <c r="A95" s="135"/>
      <c r="B95" s="41" t="str">
        <f>Synthèse!B111</f>
        <v>12.9</v>
      </c>
      <c r="C95" s="40" t="str">
        <f>Synthèse!C111</f>
        <v>Dans chaque page web, la navigation ne doit pas contenir de piège au clavier. Cette règle est-elle respectée ?</v>
      </c>
      <c r="D95" s="41" t="s">
        <v>29</v>
      </c>
      <c r="E95" s="40"/>
      <c r="F95" s="40"/>
    </row>
    <row r="96" spans="1:6" ht="57">
      <c r="A96" s="135"/>
      <c r="B96" s="41" t="str">
        <f>Synthèse!B112</f>
        <v>12.10</v>
      </c>
      <c r="C96" s="40" t="str">
        <f>Synthèse!C112</f>
        <v>Dans chaque page web, les raccourcis clavier n’utilisant qu’une seule touche (lettre minuscule ou majuscule, ponctuation, chiffre ou symbole) sont-ils contrôlables par l’utilisateur ?</v>
      </c>
      <c r="D96" s="41" t="s">
        <v>31</v>
      </c>
      <c r="E96" s="40"/>
      <c r="F96" s="40"/>
    </row>
    <row r="97" spans="1:6" ht="71.25">
      <c r="A97" s="135"/>
      <c r="B97" s="41" t="str">
        <f>Synthèse!B113</f>
        <v>12.11</v>
      </c>
      <c r="C97" s="40" t="str">
        <f>Synthèse!C113</f>
        <v>Dans chaque page web, les contenus additionnels apparaissant au survol, à la prise de focus ou à l’activation d’un composant d’interface sont-ils si nécessaire atteignables au clavier ?</v>
      </c>
      <c r="D97" s="41" t="s">
        <v>31</v>
      </c>
      <c r="E97" s="40"/>
      <c r="F97" s="40"/>
    </row>
    <row r="98" spans="1:6" ht="42.75">
      <c r="A98" s="135" t="str">
        <f>Synthèse!A115</f>
        <v>Consultation</v>
      </c>
      <c r="B98" s="12" t="str">
        <f>Synthèse!B115</f>
        <v>13.1</v>
      </c>
      <c r="C98" s="3" t="str">
        <f>Synthèse!C115</f>
        <v>Pour chaque page web, l’utilisateur a-t-il le contrôle de chaque limite de temps modifiant le contenu (hors cas particuliers) ?</v>
      </c>
      <c r="D98" s="12" t="s">
        <v>31</v>
      </c>
      <c r="E98" s="3"/>
      <c r="F98" s="3"/>
    </row>
    <row r="99" spans="1:6" ht="57">
      <c r="A99" s="135"/>
      <c r="B99" s="12" t="str">
        <f>Synthèse!B116</f>
        <v>13.2</v>
      </c>
      <c r="C99" s="3" t="str">
        <f>Synthèse!C116</f>
        <v>Dans chaque page web, l’ouverture d’une nouvelle fenêtre ne doit pas être déclenchée sans action de l’utilisateur. Cette règle est-elle respectée ?</v>
      </c>
      <c r="D99" s="12" t="s">
        <v>31</v>
      </c>
      <c r="E99" s="3"/>
      <c r="F99" s="3"/>
    </row>
    <row r="100" spans="1:6" ht="57">
      <c r="A100" s="135"/>
      <c r="B100" s="12" t="str">
        <f>Synthèse!B117</f>
        <v>13.3</v>
      </c>
      <c r="C100" s="3" t="str">
        <f>Synthèse!C117</f>
        <v>Dans chaque page web, chaque document bureautique en téléchargement possède-t-il, si nécessaire, une version accessible (hors cas particuliers) ?</v>
      </c>
      <c r="D100" s="12" t="s">
        <v>31</v>
      </c>
      <c r="E100" s="3"/>
      <c r="F100" s="3"/>
    </row>
    <row r="101" spans="1:6" ht="42.75">
      <c r="A101" s="135"/>
      <c r="B101" s="12" t="str">
        <f>Synthèse!B118</f>
        <v>13.4</v>
      </c>
      <c r="C101" s="3" t="str">
        <f>Synthèse!C118</f>
        <v>Pour chaque document bureautique ayant une version accessible, cette version offre-t-elle la même information ?</v>
      </c>
      <c r="D101" s="12" t="s">
        <v>31</v>
      </c>
      <c r="E101" s="3"/>
      <c r="F101" s="3"/>
    </row>
    <row r="102" spans="1:6" ht="42.75">
      <c r="A102" s="135"/>
      <c r="B102" s="12" t="str">
        <f>Synthèse!B119</f>
        <v>13.5</v>
      </c>
      <c r="C102" s="3" t="str">
        <f>Synthèse!C119</f>
        <v>Dans chaque page web, chaque contenu cryptique (art ASCII, émoticon, syntaxe cryptique) a-t-il une alternative ?</v>
      </c>
      <c r="D102" s="12" t="s">
        <v>31</v>
      </c>
      <c r="E102" s="3"/>
      <c r="F102" s="3"/>
    </row>
    <row r="103" spans="1:6" ht="57">
      <c r="A103" s="135"/>
      <c r="B103" s="12" t="str">
        <f>Synthèse!B120</f>
        <v>13.6</v>
      </c>
      <c r="C103" s="3" t="str">
        <f>Synthèse!C120</f>
        <v>Dans chaque page web, pour chaque contenu cryptique (art ASCII, émoticon, syntaxe cryptique) ayant une alternative, cette alternative est-elle pertinente ?</v>
      </c>
      <c r="D103" s="12" t="s">
        <v>31</v>
      </c>
      <c r="E103" s="3"/>
      <c r="F103" s="3"/>
    </row>
    <row r="104" spans="1:6" ht="42.75">
      <c r="A104" s="135"/>
      <c r="B104" s="12" t="str">
        <f>Synthèse!B121</f>
        <v>13.7</v>
      </c>
      <c r="C104" s="3" t="str">
        <f>Synthèse!C121</f>
        <v>Dans chaque page web, les changements brusques de luminosité ou les effets de flash sont-ils correctement utilisés ?</v>
      </c>
      <c r="D104" s="12" t="s">
        <v>31</v>
      </c>
      <c r="E104" s="3"/>
      <c r="F104" s="3"/>
    </row>
    <row r="105" spans="1:6" ht="42.75">
      <c r="A105" s="135"/>
      <c r="B105" s="12" t="str">
        <f>Synthèse!B122</f>
        <v>13.8</v>
      </c>
      <c r="C105" s="3" t="str">
        <f>Synthèse!C122</f>
        <v>Dans chaque page web, chaque contenu en mouvement ou clignotant est-il contrôlable par l’utilisateur ?</v>
      </c>
      <c r="D105" s="12" t="s">
        <v>31</v>
      </c>
      <c r="E105" s="3"/>
      <c r="F105" s="3"/>
    </row>
    <row r="106" spans="1:6" ht="57">
      <c r="A106" s="135"/>
      <c r="B106" s="12" t="str">
        <f>Synthèse!B123</f>
        <v>13.9</v>
      </c>
      <c r="C106" s="3" t="str">
        <f>Synthèse!C123</f>
        <v>Dans chaque page web, le contenu proposé est-il consultable quelle que soit l’orientation de l’écran (portait ou paysage) (hors cas particuliers) ?</v>
      </c>
      <c r="D106" s="12" t="s">
        <v>31</v>
      </c>
      <c r="E106" s="3"/>
      <c r="F106" s="3"/>
    </row>
    <row r="107" spans="1:6" ht="71.25">
      <c r="A107" s="135"/>
      <c r="B107" s="12" t="str">
        <f>Synthèse!B124</f>
        <v>13.10</v>
      </c>
      <c r="C107" s="3" t="str">
        <f>Synthèse!C124</f>
        <v>Dans chaque page web, les fonctionnalités utilisables ou disponibles au moyen d’un geste complexe peuvent-elles être également disponibles au moyen d’un geste simple (hors cas particuliers) ?</v>
      </c>
      <c r="D107" s="12" t="s">
        <v>31</v>
      </c>
      <c r="E107" s="3"/>
      <c r="F107" s="3"/>
    </row>
    <row r="108" spans="1:6" ht="71.25">
      <c r="A108" s="135"/>
      <c r="B108" s="12" t="str">
        <f>Synthèse!B125</f>
        <v>13.11</v>
      </c>
      <c r="C108" s="3" t="str">
        <f>Synthèse!C125</f>
        <v>Dans chaque page web, les actions déclenchées au moyen d’un dispositif de pointage sur un point unique de l’écran peuvent-elles faire l’objet d’une annulation (hors cas particuliers) ?</v>
      </c>
      <c r="D108" s="12" t="s">
        <v>31</v>
      </c>
      <c r="E108" s="3"/>
      <c r="F108" s="3"/>
    </row>
    <row r="109" spans="1:6" ht="57">
      <c r="A109" s="135"/>
      <c r="B109" s="12" t="str">
        <f>Synthèse!B126</f>
        <v>13.12</v>
      </c>
      <c r="C109" s="3" t="str">
        <f>Synthèse!C126</f>
        <v>Dans chaque page web, les fonctionnalités qui impliquent un mouvement de l’appareil ou vers l’appareil peuvent-elles être satisfaites de manière alternative (hors cas particuliers) ?</v>
      </c>
      <c r="D109" s="12" t="s">
        <v>31</v>
      </c>
      <c r="E109" s="3"/>
      <c r="F109" s="3"/>
    </row>
  </sheetData>
  <autoFilter ref="D3:D109"/>
  <mergeCells count="13">
    <mergeCell ref="A87:A97"/>
    <mergeCell ref="A98:A109"/>
    <mergeCell ref="A31:A38"/>
    <mergeCell ref="A39:A40"/>
    <mergeCell ref="A41:A45"/>
    <mergeCell ref="A46:A55"/>
    <mergeCell ref="A56:A59"/>
    <mergeCell ref="A60:A73"/>
    <mergeCell ref="A18:A30"/>
    <mergeCell ref="A13:A14"/>
    <mergeCell ref="A15:A17"/>
    <mergeCell ref="A4:A12"/>
    <mergeCell ref="A74:A86"/>
  </mergeCells>
  <conditionalFormatting sqref="D4:D109">
    <cfRule type="cellIs" dxfId="24" priority="2" stopIfTrue="1" operator="equal">
      <formula>"C"</formula>
    </cfRule>
  </conditionalFormatting>
  <conditionalFormatting sqref="D4:D109">
    <cfRule type="cellIs" dxfId="23" priority="4" stopIfTrue="1" operator="equal">
      <formula>"NA"</formula>
    </cfRule>
  </conditionalFormatting>
  <conditionalFormatting sqref="D4:D109">
    <cfRule type="cellIs" dxfId="22" priority="1" stopIfTrue="1" operator="equal">
      <formula>"NCT"</formula>
    </cfRule>
    <cfRule type="cellIs" dxfId="21" priority="3" stopIfTrue="1" operator="equal">
      <formula>"NC"</formula>
    </cfRule>
  </conditionalFormatting>
  <conditionalFormatting sqref="D4:D109">
    <cfRule type="cellIs" dxfId="20" priority="5" stopIfTrue="1" operator="equal">
      <formula>"NT"</formula>
    </cfRule>
  </conditionalFormatting>
  <dataValidations count="1">
    <dataValidation type="list" showErrorMessage="1" sqref="D4:D109">
      <formula1>"C,NC,NA,NT"</formula1>
    </dataValidation>
  </dataValidations>
  <pageMargins left="0.39370078740157477" right="0.39370078740157477" top="0.78740157480314954" bottom="0.59015748031496063" header="0.39370078740157477" footer="0.39370078740157477"/>
  <pageSetup paperSize="0" scale="74" fitToWidth="0" fitToHeight="0" pageOrder="overThenDown" orientation="portrait" useFirstPageNumber="1" horizontalDpi="0" verticalDpi="0" copies="0"/>
  <headerFooter alignWithMargins="0">
    <oddHeader>&amp;LRGAA 3.0 - Relevé pour le site : wwww.site.fr&amp;R&amp;P/&amp;N - &amp;A</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B109"/>
  <sheetViews>
    <sheetView zoomScale="85" zoomScaleNormal="85" workbookViewId="0">
      <pane xSplit="4" ySplit="3" topLeftCell="E4" activePane="bottomRight" state="frozen"/>
      <selection activeCell="E17" sqref="E17"/>
      <selection pane="topRight" activeCell="E17" sqref="E17"/>
      <selection pane="bottomLeft" activeCell="E17" sqref="E17"/>
      <selection pane="bottomRight" activeCell="A2" sqref="A2"/>
    </sheetView>
  </sheetViews>
  <sheetFormatPr baseColWidth="10" defaultColWidth="10.77734375" defaultRowHeight="14.25"/>
  <cols>
    <col min="1" max="1" width="3.77734375" style="1" customWidth="1"/>
    <col min="2" max="2" width="5.33203125" style="16" customWidth="1"/>
    <col min="3" max="3" width="35.77734375" style="11" customWidth="1"/>
    <col min="4" max="4" width="6.44140625" style="16" customWidth="1"/>
    <col min="5" max="5" width="80.77734375" style="11" customWidth="1"/>
    <col min="6" max="6" width="33.77734375" style="11" customWidth="1"/>
    <col min="7" max="1016" width="14.109375" style="11" customWidth="1"/>
    <col min="1017" max="1023" width="10.77734375" style="1" customWidth="1"/>
    <col min="1024" max="16384" width="10.77734375" style="1"/>
  </cols>
  <sheetData>
    <row r="1" spans="1:1016" s="13" customFormat="1" ht="15">
      <c r="A1" s="20" t="str">
        <f>Échantillon!B15</f>
        <v>Qu'est-ce que le bon état des eaux ?</v>
      </c>
      <c r="B1" s="20"/>
      <c r="C1" s="21"/>
      <c r="D1" s="27"/>
      <c r="E1" s="20"/>
      <c r="F1" s="20"/>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row>
    <row r="2" spans="1:1016" s="13" customFormat="1">
      <c r="A2" s="22" t="str">
        <f>Échantillon!C15</f>
        <v>https://sdage-sage.eau-loire-bretagne.fr/home/des-eaux-en-bon-etat/quest-ce-que-le-bon-etat.html</v>
      </c>
      <c r="B2" s="22"/>
      <c r="C2" s="23"/>
      <c r="D2" s="28"/>
      <c r="E2" s="22"/>
      <c r="F2" s="22"/>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c r="IW2" s="17"/>
      <c r="IX2" s="17"/>
      <c r="IY2" s="17"/>
      <c r="IZ2" s="17"/>
      <c r="JA2" s="17"/>
      <c r="JB2" s="17"/>
      <c r="JC2" s="17"/>
      <c r="JD2" s="17"/>
      <c r="JE2" s="17"/>
      <c r="JF2" s="17"/>
      <c r="JG2" s="17"/>
      <c r="JH2" s="17"/>
      <c r="JI2" s="17"/>
      <c r="JJ2" s="17"/>
      <c r="JK2" s="17"/>
      <c r="JL2" s="17"/>
      <c r="JM2" s="17"/>
      <c r="JN2" s="17"/>
      <c r="JO2" s="17"/>
      <c r="JP2" s="17"/>
      <c r="JQ2" s="17"/>
      <c r="JR2" s="17"/>
      <c r="JS2" s="17"/>
      <c r="JT2" s="17"/>
      <c r="JU2" s="17"/>
      <c r="JV2" s="17"/>
      <c r="JW2" s="17"/>
      <c r="JX2" s="17"/>
      <c r="JY2" s="17"/>
      <c r="JZ2" s="17"/>
      <c r="KA2" s="17"/>
      <c r="KB2" s="17"/>
      <c r="KC2" s="17"/>
      <c r="KD2" s="17"/>
      <c r="KE2" s="17"/>
      <c r="KF2" s="17"/>
      <c r="KG2" s="17"/>
      <c r="KH2" s="17"/>
      <c r="KI2" s="17"/>
      <c r="KJ2" s="17"/>
      <c r="KK2" s="17"/>
      <c r="KL2" s="17"/>
      <c r="KM2" s="17"/>
      <c r="KN2" s="17"/>
      <c r="KO2" s="17"/>
      <c r="KP2" s="17"/>
      <c r="KQ2" s="17"/>
      <c r="KR2" s="17"/>
      <c r="KS2" s="17"/>
      <c r="KT2" s="17"/>
      <c r="KU2" s="17"/>
      <c r="KV2" s="17"/>
      <c r="KW2" s="17"/>
      <c r="KX2" s="17"/>
      <c r="KY2" s="17"/>
      <c r="KZ2" s="17"/>
      <c r="LA2" s="17"/>
      <c r="LB2" s="17"/>
      <c r="LC2" s="17"/>
      <c r="LD2" s="17"/>
      <c r="LE2" s="17"/>
      <c r="LF2" s="17"/>
      <c r="LG2" s="17"/>
      <c r="LH2" s="17"/>
      <c r="LI2" s="17"/>
      <c r="LJ2" s="17"/>
      <c r="LK2" s="17"/>
      <c r="LL2" s="17"/>
      <c r="LM2" s="17"/>
      <c r="LN2" s="17"/>
      <c r="LO2" s="17"/>
      <c r="LP2" s="17"/>
      <c r="LQ2" s="17"/>
      <c r="LR2" s="17"/>
      <c r="LS2" s="17"/>
      <c r="LT2" s="17"/>
      <c r="LU2" s="17"/>
      <c r="LV2" s="17"/>
      <c r="LW2" s="17"/>
      <c r="LX2" s="17"/>
      <c r="LY2" s="17"/>
      <c r="LZ2" s="17"/>
      <c r="MA2" s="17"/>
      <c r="MB2" s="17"/>
      <c r="MC2" s="17"/>
      <c r="MD2" s="17"/>
      <c r="ME2" s="17"/>
      <c r="MF2" s="17"/>
      <c r="MG2" s="17"/>
      <c r="MH2" s="17"/>
      <c r="MI2" s="17"/>
      <c r="MJ2" s="17"/>
      <c r="MK2" s="17"/>
      <c r="ML2" s="17"/>
      <c r="MM2" s="17"/>
      <c r="MN2" s="17"/>
      <c r="MO2" s="17"/>
      <c r="MP2" s="17"/>
      <c r="MQ2" s="17"/>
      <c r="MR2" s="17"/>
      <c r="MS2" s="17"/>
      <c r="MT2" s="17"/>
      <c r="MU2" s="17"/>
      <c r="MV2" s="17"/>
      <c r="MW2" s="17"/>
      <c r="MX2" s="17"/>
      <c r="MY2" s="17"/>
      <c r="MZ2" s="17"/>
      <c r="NA2" s="17"/>
      <c r="NB2" s="17"/>
      <c r="NC2" s="17"/>
      <c r="ND2" s="17"/>
      <c r="NE2" s="17"/>
      <c r="NF2" s="17"/>
      <c r="NG2" s="17"/>
      <c r="NH2" s="17"/>
      <c r="NI2" s="17"/>
      <c r="NJ2" s="17"/>
      <c r="NK2" s="17"/>
      <c r="NL2" s="17"/>
      <c r="NM2" s="17"/>
      <c r="NN2" s="17"/>
      <c r="NO2" s="17"/>
      <c r="NP2" s="17"/>
      <c r="NQ2" s="17"/>
      <c r="NR2" s="17"/>
      <c r="NS2" s="17"/>
      <c r="NT2" s="17"/>
      <c r="NU2" s="17"/>
      <c r="NV2" s="17"/>
      <c r="NW2" s="17"/>
      <c r="NX2" s="17"/>
      <c r="NY2" s="17"/>
      <c r="NZ2" s="17"/>
      <c r="OA2" s="17"/>
      <c r="OB2" s="17"/>
      <c r="OC2" s="17"/>
      <c r="OD2" s="17"/>
      <c r="OE2" s="17"/>
      <c r="OF2" s="17"/>
      <c r="OG2" s="17"/>
      <c r="OH2" s="17"/>
      <c r="OI2" s="17"/>
      <c r="OJ2" s="17"/>
      <c r="OK2" s="17"/>
      <c r="OL2" s="17"/>
      <c r="OM2" s="17"/>
      <c r="ON2" s="17"/>
      <c r="OO2" s="17"/>
      <c r="OP2" s="17"/>
      <c r="OQ2" s="17"/>
      <c r="OR2" s="17"/>
      <c r="OS2" s="17"/>
      <c r="OT2" s="17"/>
      <c r="OU2" s="17"/>
      <c r="OV2" s="17"/>
      <c r="OW2" s="17"/>
      <c r="OX2" s="17"/>
      <c r="OY2" s="17"/>
      <c r="OZ2" s="17"/>
      <c r="PA2" s="17"/>
      <c r="PB2" s="17"/>
      <c r="PC2" s="17"/>
      <c r="PD2" s="17"/>
      <c r="PE2" s="17"/>
      <c r="PF2" s="17"/>
      <c r="PG2" s="17"/>
      <c r="PH2" s="17"/>
      <c r="PI2" s="17"/>
      <c r="PJ2" s="17"/>
      <c r="PK2" s="17"/>
      <c r="PL2" s="17"/>
      <c r="PM2" s="17"/>
      <c r="PN2" s="17"/>
      <c r="PO2" s="17"/>
      <c r="PP2" s="17"/>
      <c r="PQ2" s="17"/>
      <c r="PR2" s="17"/>
      <c r="PS2" s="17"/>
      <c r="PT2" s="17"/>
      <c r="PU2" s="17"/>
      <c r="PV2" s="17"/>
      <c r="PW2" s="17"/>
      <c r="PX2" s="17"/>
      <c r="PY2" s="17"/>
      <c r="PZ2" s="17"/>
      <c r="QA2" s="17"/>
      <c r="QB2" s="17"/>
      <c r="QC2" s="17"/>
      <c r="QD2" s="17"/>
      <c r="QE2" s="17"/>
      <c r="QF2" s="17"/>
      <c r="QG2" s="17"/>
      <c r="QH2" s="17"/>
      <c r="QI2" s="17"/>
      <c r="QJ2" s="17"/>
      <c r="QK2" s="17"/>
      <c r="QL2" s="17"/>
      <c r="QM2" s="17"/>
      <c r="QN2" s="17"/>
      <c r="QO2" s="17"/>
      <c r="QP2" s="17"/>
      <c r="QQ2" s="17"/>
      <c r="QR2" s="17"/>
      <c r="QS2" s="17"/>
      <c r="QT2" s="17"/>
      <c r="QU2" s="17"/>
      <c r="QV2" s="17"/>
      <c r="QW2" s="17"/>
      <c r="QX2" s="17"/>
      <c r="QY2" s="17"/>
      <c r="QZ2" s="17"/>
      <c r="RA2" s="17"/>
      <c r="RB2" s="17"/>
      <c r="RC2" s="17"/>
      <c r="RD2" s="17"/>
      <c r="RE2" s="17"/>
      <c r="RF2" s="17"/>
      <c r="RG2" s="17"/>
      <c r="RH2" s="17"/>
      <c r="RI2" s="17"/>
      <c r="RJ2" s="17"/>
      <c r="RK2" s="17"/>
      <c r="RL2" s="17"/>
      <c r="RM2" s="17"/>
      <c r="RN2" s="17"/>
      <c r="RO2" s="17"/>
      <c r="RP2" s="17"/>
      <c r="RQ2" s="17"/>
      <c r="RR2" s="17"/>
      <c r="RS2" s="17"/>
      <c r="RT2" s="17"/>
      <c r="RU2" s="17"/>
      <c r="RV2" s="17"/>
      <c r="RW2" s="17"/>
      <c r="RX2" s="17"/>
      <c r="RY2" s="17"/>
      <c r="RZ2" s="17"/>
      <c r="SA2" s="17"/>
      <c r="SB2" s="17"/>
      <c r="SC2" s="17"/>
      <c r="SD2" s="17"/>
      <c r="SE2" s="17"/>
      <c r="SF2" s="17"/>
      <c r="SG2" s="17"/>
      <c r="SH2" s="17"/>
      <c r="SI2" s="17"/>
      <c r="SJ2" s="17"/>
      <c r="SK2" s="17"/>
      <c r="SL2" s="17"/>
      <c r="SM2" s="17"/>
      <c r="SN2" s="17"/>
      <c r="SO2" s="17"/>
      <c r="SP2" s="17"/>
      <c r="SQ2" s="17"/>
      <c r="SR2" s="17"/>
      <c r="SS2" s="17"/>
      <c r="ST2" s="17"/>
      <c r="SU2" s="17"/>
      <c r="SV2" s="17"/>
      <c r="SW2" s="17"/>
      <c r="SX2" s="17"/>
      <c r="SY2" s="17"/>
      <c r="SZ2" s="17"/>
      <c r="TA2" s="17"/>
      <c r="TB2" s="17"/>
      <c r="TC2" s="17"/>
      <c r="TD2" s="17"/>
      <c r="TE2" s="17"/>
      <c r="TF2" s="17"/>
      <c r="TG2" s="17"/>
      <c r="TH2" s="17"/>
      <c r="TI2" s="17"/>
      <c r="TJ2" s="17"/>
      <c r="TK2" s="17"/>
      <c r="TL2" s="17"/>
      <c r="TM2" s="17"/>
      <c r="TN2" s="17"/>
      <c r="TO2" s="17"/>
      <c r="TP2" s="17"/>
      <c r="TQ2" s="17"/>
      <c r="TR2" s="17"/>
      <c r="TS2" s="17"/>
      <c r="TT2" s="17"/>
      <c r="TU2" s="17"/>
      <c r="TV2" s="17"/>
      <c r="TW2" s="17"/>
      <c r="TX2" s="17"/>
      <c r="TY2" s="17"/>
      <c r="TZ2" s="17"/>
      <c r="UA2" s="17"/>
      <c r="UB2" s="17"/>
      <c r="UC2" s="17"/>
      <c r="UD2" s="17"/>
      <c r="UE2" s="17"/>
      <c r="UF2" s="17"/>
      <c r="UG2" s="17"/>
      <c r="UH2" s="17"/>
      <c r="UI2" s="17"/>
      <c r="UJ2" s="17"/>
      <c r="UK2" s="17"/>
      <c r="UL2" s="17"/>
      <c r="UM2" s="17"/>
      <c r="UN2" s="17"/>
      <c r="UO2" s="17"/>
      <c r="UP2" s="17"/>
      <c r="UQ2" s="17"/>
      <c r="UR2" s="17"/>
      <c r="US2" s="17"/>
      <c r="UT2" s="17"/>
      <c r="UU2" s="17"/>
      <c r="UV2" s="17"/>
      <c r="UW2" s="17"/>
      <c r="UX2" s="17"/>
      <c r="UY2" s="17"/>
      <c r="UZ2" s="17"/>
      <c r="VA2" s="17"/>
      <c r="VB2" s="17"/>
      <c r="VC2" s="17"/>
      <c r="VD2" s="17"/>
      <c r="VE2" s="17"/>
      <c r="VF2" s="17"/>
      <c r="VG2" s="17"/>
      <c r="VH2" s="17"/>
      <c r="VI2" s="17"/>
      <c r="VJ2" s="17"/>
      <c r="VK2" s="17"/>
      <c r="VL2" s="17"/>
      <c r="VM2" s="17"/>
      <c r="VN2" s="17"/>
      <c r="VO2" s="17"/>
      <c r="VP2" s="17"/>
      <c r="VQ2" s="17"/>
      <c r="VR2" s="17"/>
      <c r="VS2" s="17"/>
      <c r="VT2" s="17"/>
      <c r="VU2" s="17"/>
      <c r="VV2" s="17"/>
      <c r="VW2" s="17"/>
      <c r="VX2" s="17"/>
      <c r="VY2" s="17"/>
      <c r="VZ2" s="17"/>
      <c r="WA2" s="17"/>
      <c r="WB2" s="17"/>
      <c r="WC2" s="17"/>
      <c r="WD2" s="17"/>
      <c r="WE2" s="17"/>
      <c r="WF2" s="17"/>
      <c r="WG2" s="17"/>
      <c r="WH2" s="17"/>
      <c r="WI2" s="17"/>
      <c r="WJ2" s="17"/>
      <c r="WK2" s="17"/>
      <c r="WL2" s="17"/>
      <c r="WM2" s="17"/>
      <c r="WN2" s="17"/>
      <c r="WO2" s="17"/>
      <c r="WP2" s="17"/>
      <c r="WQ2" s="17"/>
      <c r="WR2" s="17"/>
      <c r="WS2" s="17"/>
      <c r="WT2" s="17"/>
      <c r="WU2" s="17"/>
      <c r="WV2" s="17"/>
      <c r="WW2" s="17"/>
      <c r="WX2" s="17"/>
      <c r="WY2" s="17"/>
      <c r="WZ2" s="17"/>
      <c r="XA2" s="17"/>
      <c r="XB2" s="17"/>
      <c r="XC2" s="17"/>
      <c r="XD2" s="17"/>
      <c r="XE2" s="17"/>
      <c r="XF2" s="17"/>
      <c r="XG2" s="17"/>
      <c r="XH2" s="17"/>
      <c r="XI2" s="17"/>
      <c r="XJ2" s="17"/>
      <c r="XK2" s="17"/>
      <c r="XL2" s="17"/>
      <c r="XM2" s="17"/>
      <c r="XN2" s="17"/>
      <c r="XO2" s="17"/>
      <c r="XP2" s="17"/>
      <c r="XQ2" s="17"/>
      <c r="XR2" s="17"/>
      <c r="XS2" s="17"/>
      <c r="XT2" s="17"/>
      <c r="XU2" s="17"/>
      <c r="XV2" s="17"/>
      <c r="XW2" s="17"/>
      <c r="XX2" s="17"/>
      <c r="XY2" s="17"/>
      <c r="XZ2" s="17"/>
      <c r="YA2" s="17"/>
      <c r="YB2" s="17"/>
      <c r="YC2" s="17"/>
      <c r="YD2" s="17"/>
      <c r="YE2" s="17"/>
      <c r="YF2" s="17"/>
      <c r="YG2" s="17"/>
      <c r="YH2" s="17"/>
      <c r="YI2" s="17"/>
      <c r="YJ2" s="17"/>
      <c r="YK2" s="17"/>
      <c r="YL2" s="17"/>
      <c r="YM2" s="17"/>
      <c r="YN2" s="17"/>
      <c r="YO2" s="17"/>
      <c r="YP2" s="17"/>
      <c r="YQ2" s="17"/>
      <c r="YR2" s="17"/>
      <c r="YS2" s="17"/>
      <c r="YT2" s="17"/>
      <c r="YU2" s="17"/>
      <c r="YV2" s="17"/>
      <c r="YW2" s="17"/>
      <c r="YX2" s="17"/>
      <c r="YY2" s="17"/>
      <c r="YZ2" s="17"/>
      <c r="ZA2" s="17"/>
      <c r="ZB2" s="17"/>
      <c r="ZC2" s="17"/>
      <c r="ZD2" s="17"/>
      <c r="ZE2" s="17"/>
      <c r="ZF2" s="17"/>
      <c r="ZG2" s="17"/>
      <c r="ZH2" s="17"/>
      <c r="ZI2" s="17"/>
      <c r="ZJ2" s="17"/>
      <c r="ZK2" s="17"/>
      <c r="ZL2" s="17"/>
      <c r="ZM2" s="17"/>
      <c r="ZN2" s="17"/>
      <c r="ZO2" s="17"/>
      <c r="ZP2" s="17"/>
      <c r="ZQ2" s="17"/>
      <c r="ZR2" s="17"/>
      <c r="ZS2" s="17"/>
      <c r="ZT2" s="17"/>
      <c r="ZU2" s="17"/>
      <c r="ZV2" s="17"/>
      <c r="ZW2" s="17"/>
      <c r="ZX2" s="17"/>
      <c r="ZY2" s="17"/>
      <c r="ZZ2" s="17"/>
      <c r="AAA2" s="17"/>
      <c r="AAB2" s="17"/>
      <c r="AAC2" s="17"/>
      <c r="AAD2" s="17"/>
      <c r="AAE2" s="17"/>
      <c r="AAF2" s="17"/>
      <c r="AAG2" s="17"/>
      <c r="AAH2" s="17"/>
      <c r="AAI2" s="17"/>
      <c r="AAJ2" s="17"/>
      <c r="AAK2" s="17"/>
      <c r="AAL2" s="17"/>
      <c r="AAM2" s="17"/>
      <c r="AAN2" s="17"/>
      <c r="AAO2" s="17"/>
      <c r="AAP2" s="17"/>
      <c r="AAQ2" s="17"/>
      <c r="AAR2" s="17"/>
      <c r="AAS2" s="17"/>
      <c r="AAT2" s="17"/>
      <c r="AAU2" s="17"/>
      <c r="AAV2" s="17"/>
      <c r="AAW2" s="17"/>
      <c r="AAX2" s="17"/>
      <c r="AAY2" s="17"/>
      <c r="AAZ2" s="17"/>
      <c r="ABA2" s="17"/>
      <c r="ABB2" s="17"/>
      <c r="ABC2" s="17"/>
      <c r="ABD2" s="17"/>
      <c r="ABE2" s="17"/>
      <c r="ABF2" s="17"/>
      <c r="ABG2" s="17"/>
      <c r="ABH2" s="17"/>
      <c r="ABI2" s="17"/>
      <c r="ABJ2" s="17"/>
      <c r="ABK2" s="17"/>
      <c r="ABL2" s="17"/>
      <c r="ABM2" s="17"/>
      <c r="ABN2" s="17"/>
      <c r="ABO2" s="17"/>
      <c r="ABP2" s="17"/>
      <c r="ABQ2" s="17"/>
      <c r="ABR2" s="17"/>
      <c r="ABS2" s="17"/>
      <c r="ABT2" s="17"/>
      <c r="ABU2" s="17"/>
      <c r="ABV2" s="17"/>
      <c r="ABW2" s="17"/>
      <c r="ABX2" s="17"/>
      <c r="ABY2" s="17"/>
      <c r="ABZ2" s="17"/>
      <c r="ACA2" s="17"/>
      <c r="ACB2" s="17"/>
      <c r="ACC2" s="17"/>
      <c r="ACD2" s="17"/>
      <c r="ACE2" s="17"/>
      <c r="ACF2" s="17"/>
      <c r="ACG2" s="17"/>
      <c r="ACH2" s="17"/>
      <c r="ACI2" s="17"/>
      <c r="ACJ2" s="17"/>
      <c r="ACK2" s="17"/>
      <c r="ACL2" s="17"/>
      <c r="ACM2" s="17"/>
      <c r="ACN2" s="17"/>
      <c r="ACO2" s="17"/>
      <c r="ACP2" s="17"/>
      <c r="ACQ2" s="17"/>
      <c r="ACR2" s="17"/>
      <c r="ACS2" s="17"/>
      <c r="ACT2" s="17"/>
      <c r="ACU2" s="17"/>
      <c r="ACV2" s="17"/>
      <c r="ACW2" s="17"/>
      <c r="ACX2" s="17"/>
      <c r="ACY2" s="17"/>
      <c r="ACZ2" s="17"/>
      <c r="ADA2" s="17"/>
      <c r="ADB2" s="17"/>
      <c r="ADC2" s="17"/>
      <c r="ADD2" s="17"/>
      <c r="ADE2" s="17"/>
      <c r="ADF2" s="17"/>
      <c r="ADG2" s="17"/>
      <c r="ADH2" s="17"/>
      <c r="ADI2" s="17"/>
      <c r="ADJ2" s="17"/>
      <c r="ADK2" s="17"/>
      <c r="ADL2" s="17"/>
      <c r="ADM2" s="17"/>
      <c r="ADN2" s="17"/>
      <c r="ADO2" s="17"/>
      <c r="ADP2" s="17"/>
      <c r="ADQ2" s="17"/>
      <c r="ADR2" s="17"/>
      <c r="ADS2" s="17"/>
      <c r="ADT2" s="17"/>
      <c r="ADU2" s="17"/>
      <c r="ADV2" s="17"/>
      <c r="ADW2" s="17"/>
      <c r="ADX2" s="17"/>
      <c r="ADY2" s="17"/>
      <c r="ADZ2" s="17"/>
      <c r="AEA2" s="17"/>
      <c r="AEB2" s="17"/>
      <c r="AEC2" s="17"/>
      <c r="AED2" s="17"/>
      <c r="AEE2" s="17"/>
      <c r="AEF2" s="17"/>
      <c r="AEG2" s="17"/>
      <c r="AEH2" s="17"/>
      <c r="AEI2" s="17"/>
      <c r="AEJ2" s="17"/>
      <c r="AEK2" s="17"/>
      <c r="AEL2" s="17"/>
      <c r="AEM2" s="17"/>
      <c r="AEN2" s="17"/>
      <c r="AEO2" s="17"/>
      <c r="AEP2" s="17"/>
      <c r="AEQ2" s="17"/>
      <c r="AER2" s="17"/>
      <c r="AES2" s="17"/>
      <c r="AET2" s="17"/>
      <c r="AEU2" s="17"/>
      <c r="AEV2" s="17"/>
      <c r="AEW2" s="17"/>
      <c r="AEX2" s="17"/>
      <c r="AEY2" s="17"/>
      <c r="AEZ2" s="17"/>
      <c r="AFA2" s="17"/>
      <c r="AFB2" s="17"/>
      <c r="AFC2" s="17"/>
      <c r="AFD2" s="17"/>
      <c r="AFE2" s="17"/>
      <c r="AFF2" s="17"/>
      <c r="AFG2" s="17"/>
      <c r="AFH2" s="17"/>
      <c r="AFI2" s="17"/>
      <c r="AFJ2" s="17"/>
      <c r="AFK2" s="17"/>
      <c r="AFL2" s="17"/>
      <c r="AFM2" s="17"/>
      <c r="AFN2" s="17"/>
      <c r="AFO2" s="17"/>
      <c r="AFP2" s="17"/>
      <c r="AFQ2" s="17"/>
      <c r="AFR2" s="17"/>
      <c r="AFS2" s="17"/>
      <c r="AFT2" s="17"/>
      <c r="AFU2" s="17"/>
      <c r="AFV2" s="17"/>
      <c r="AFW2" s="17"/>
      <c r="AFX2" s="17"/>
      <c r="AFY2" s="17"/>
      <c r="AFZ2" s="17"/>
      <c r="AGA2" s="17"/>
      <c r="AGB2" s="17"/>
      <c r="AGC2" s="17"/>
      <c r="AGD2" s="17"/>
      <c r="AGE2" s="17"/>
      <c r="AGF2" s="17"/>
      <c r="AGG2" s="17"/>
      <c r="AGH2" s="17"/>
      <c r="AGI2" s="17"/>
      <c r="AGJ2" s="17"/>
      <c r="AGK2" s="17"/>
      <c r="AGL2" s="17"/>
      <c r="AGM2" s="17"/>
      <c r="AGN2" s="17"/>
      <c r="AGO2" s="17"/>
      <c r="AGP2" s="17"/>
      <c r="AGQ2" s="17"/>
      <c r="AGR2" s="17"/>
      <c r="AGS2" s="17"/>
      <c r="AGT2" s="17"/>
      <c r="AGU2" s="17"/>
      <c r="AGV2" s="17"/>
      <c r="AGW2" s="17"/>
      <c r="AGX2" s="17"/>
      <c r="AGY2" s="17"/>
      <c r="AGZ2" s="17"/>
      <c r="AHA2" s="17"/>
      <c r="AHB2" s="17"/>
      <c r="AHC2" s="17"/>
      <c r="AHD2" s="17"/>
      <c r="AHE2" s="17"/>
      <c r="AHF2" s="17"/>
      <c r="AHG2" s="17"/>
      <c r="AHH2" s="17"/>
      <c r="AHI2" s="17"/>
      <c r="AHJ2" s="17"/>
      <c r="AHK2" s="17"/>
      <c r="AHL2" s="17"/>
      <c r="AHM2" s="17"/>
      <c r="AHN2" s="17"/>
      <c r="AHO2" s="17"/>
      <c r="AHP2" s="17"/>
      <c r="AHQ2" s="17"/>
      <c r="AHR2" s="17"/>
      <c r="AHS2" s="17"/>
      <c r="AHT2" s="17"/>
      <c r="AHU2" s="17"/>
      <c r="AHV2" s="17"/>
      <c r="AHW2" s="17"/>
      <c r="AHX2" s="17"/>
      <c r="AHY2" s="17"/>
      <c r="AHZ2" s="17"/>
      <c r="AIA2" s="17"/>
      <c r="AIB2" s="17"/>
      <c r="AIC2" s="17"/>
      <c r="AID2" s="17"/>
      <c r="AIE2" s="17"/>
      <c r="AIF2" s="17"/>
      <c r="AIG2" s="17"/>
      <c r="AIH2" s="17"/>
      <c r="AII2" s="17"/>
      <c r="AIJ2" s="17"/>
      <c r="AIK2" s="17"/>
      <c r="AIL2" s="17"/>
      <c r="AIM2" s="17"/>
      <c r="AIN2" s="17"/>
      <c r="AIO2" s="17"/>
      <c r="AIP2" s="17"/>
      <c r="AIQ2" s="17"/>
      <c r="AIR2" s="17"/>
      <c r="AIS2" s="17"/>
      <c r="AIT2" s="17"/>
      <c r="AIU2" s="17"/>
      <c r="AIV2" s="17"/>
      <c r="AIW2" s="17"/>
      <c r="AIX2" s="17"/>
      <c r="AIY2" s="17"/>
      <c r="AIZ2" s="17"/>
      <c r="AJA2" s="17"/>
      <c r="AJB2" s="17"/>
      <c r="AJC2" s="17"/>
      <c r="AJD2" s="17"/>
      <c r="AJE2" s="17"/>
      <c r="AJF2" s="17"/>
      <c r="AJG2" s="17"/>
      <c r="AJH2" s="17"/>
      <c r="AJI2" s="17"/>
      <c r="AJJ2" s="17"/>
      <c r="AJK2" s="17"/>
      <c r="AJL2" s="17"/>
      <c r="AJM2" s="17"/>
      <c r="AJN2" s="17"/>
      <c r="AJO2" s="17"/>
      <c r="AJP2" s="17"/>
      <c r="AJQ2" s="17"/>
      <c r="AJR2" s="17"/>
      <c r="AJS2" s="17"/>
      <c r="AJT2" s="17"/>
      <c r="AJU2" s="17"/>
      <c r="AJV2" s="17"/>
      <c r="AJW2" s="17"/>
      <c r="AJX2" s="17"/>
      <c r="AJY2" s="17"/>
      <c r="AJZ2" s="17"/>
      <c r="AKA2" s="17"/>
      <c r="AKB2" s="17"/>
      <c r="AKC2" s="17"/>
      <c r="AKD2" s="17"/>
      <c r="AKE2" s="17"/>
      <c r="AKF2" s="17"/>
      <c r="AKG2" s="17"/>
      <c r="AKH2" s="17"/>
      <c r="AKI2" s="17"/>
      <c r="AKJ2" s="17"/>
      <c r="AKK2" s="17"/>
      <c r="AKL2" s="17"/>
      <c r="AKM2" s="17"/>
      <c r="AKN2" s="17"/>
      <c r="AKO2" s="17"/>
      <c r="AKP2" s="17"/>
      <c r="AKQ2" s="17"/>
      <c r="AKR2" s="17"/>
      <c r="AKS2" s="17"/>
      <c r="AKT2" s="17"/>
      <c r="AKU2" s="17"/>
      <c r="AKV2" s="17"/>
      <c r="AKW2" s="17"/>
      <c r="AKX2" s="17"/>
      <c r="AKY2" s="17"/>
      <c r="AKZ2" s="17"/>
      <c r="ALA2" s="17"/>
      <c r="ALB2" s="17"/>
      <c r="ALC2" s="17"/>
      <c r="ALD2" s="17"/>
      <c r="ALE2" s="17"/>
      <c r="ALF2" s="17"/>
      <c r="ALG2" s="17"/>
      <c r="ALH2" s="17"/>
      <c r="ALI2" s="17"/>
      <c r="ALJ2" s="17"/>
      <c r="ALK2" s="17"/>
      <c r="ALL2" s="17"/>
      <c r="ALM2" s="17"/>
      <c r="ALN2" s="17"/>
      <c r="ALO2" s="17"/>
      <c r="ALP2" s="17"/>
      <c r="ALQ2" s="17"/>
      <c r="ALR2" s="17"/>
      <c r="ALS2" s="17"/>
      <c r="ALT2" s="17"/>
      <c r="ALU2" s="17"/>
      <c r="ALV2" s="17"/>
      <c r="ALW2" s="17"/>
      <c r="ALX2" s="17"/>
      <c r="ALY2" s="17"/>
      <c r="ALZ2" s="17"/>
      <c r="AMA2" s="17"/>
      <c r="AMB2" s="17"/>
    </row>
    <row r="3" spans="1:1016" ht="15">
      <c r="A3" s="24"/>
      <c r="B3" s="25" t="s">
        <v>248</v>
      </c>
      <c r="C3" s="25" t="s">
        <v>250</v>
      </c>
      <c r="D3" s="25" t="s">
        <v>251</v>
      </c>
      <c r="E3" s="25" t="s">
        <v>249</v>
      </c>
      <c r="F3" s="25" t="s">
        <v>4</v>
      </c>
    </row>
    <row r="4" spans="1:1016" ht="99.75">
      <c r="A4" s="136" t="str">
        <f>Synthèse!A9</f>
        <v>Images</v>
      </c>
      <c r="B4" s="12" t="str">
        <f>Synthèse!B9</f>
        <v>1.1</v>
      </c>
      <c r="C4" s="3" t="str">
        <f>Synthèse!C9</f>
        <v>Chaque image porteuse d’information a-t-elle une alternative textuelle ?</v>
      </c>
      <c r="D4" s="12" t="s">
        <v>30</v>
      </c>
      <c r="E4" s="3" t="s">
        <v>382</v>
      </c>
      <c r="F4" s="3"/>
      <c r="G4" s="1"/>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row>
    <row r="5" spans="1:1016" ht="42.75">
      <c r="A5" s="123"/>
      <c r="B5" s="12" t="str">
        <f>Synthèse!B10</f>
        <v>1.2</v>
      </c>
      <c r="C5" s="3" t="str">
        <f>Synthèse!C10</f>
        <v>Chaque image de décoration est-elle correctement ignorée par les technologies d’assistance ?</v>
      </c>
      <c r="D5" s="12" t="s">
        <v>29</v>
      </c>
      <c r="E5" s="3"/>
      <c r="F5" s="3"/>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c r="IG5" s="14"/>
      <c r="IH5" s="14"/>
      <c r="II5" s="14"/>
      <c r="IJ5" s="14"/>
      <c r="IK5" s="14"/>
      <c r="IL5" s="14"/>
      <c r="IM5" s="14"/>
      <c r="IN5" s="14"/>
      <c r="IO5" s="14"/>
      <c r="IP5" s="14"/>
      <c r="IQ5" s="14"/>
      <c r="IR5" s="14"/>
      <c r="IS5" s="14"/>
      <c r="IT5" s="14"/>
      <c r="IU5" s="14"/>
      <c r="IV5" s="14"/>
      <c r="IW5" s="14"/>
      <c r="IX5" s="14"/>
      <c r="IY5" s="14"/>
      <c r="IZ5" s="14"/>
      <c r="JA5" s="14"/>
      <c r="JB5" s="14"/>
      <c r="JC5" s="14"/>
      <c r="JD5" s="14"/>
      <c r="JE5" s="14"/>
      <c r="JF5" s="14"/>
      <c r="JG5" s="14"/>
      <c r="JH5" s="14"/>
      <c r="JI5" s="14"/>
      <c r="JJ5" s="14"/>
      <c r="JK5" s="14"/>
      <c r="JL5" s="14"/>
      <c r="JM5" s="14"/>
      <c r="JN5" s="14"/>
      <c r="JO5" s="14"/>
      <c r="JP5" s="14"/>
      <c r="JQ5" s="14"/>
      <c r="JR5" s="14"/>
      <c r="JS5" s="14"/>
      <c r="JT5" s="14"/>
      <c r="JU5" s="14"/>
      <c r="JV5" s="14"/>
      <c r="JW5" s="14"/>
      <c r="JX5" s="14"/>
      <c r="JY5" s="14"/>
      <c r="JZ5" s="14"/>
      <c r="KA5" s="14"/>
      <c r="KB5" s="14"/>
      <c r="KC5" s="14"/>
      <c r="KD5" s="14"/>
      <c r="KE5" s="14"/>
      <c r="KF5" s="14"/>
      <c r="KG5" s="14"/>
      <c r="KH5" s="14"/>
      <c r="KI5" s="14"/>
      <c r="KJ5" s="14"/>
      <c r="KK5" s="14"/>
      <c r="KL5" s="14"/>
      <c r="KM5" s="14"/>
      <c r="KN5" s="14"/>
      <c r="KO5" s="14"/>
      <c r="KP5" s="14"/>
      <c r="KQ5" s="14"/>
      <c r="KR5" s="14"/>
      <c r="KS5" s="14"/>
      <c r="KT5" s="14"/>
      <c r="KU5" s="14"/>
      <c r="KV5" s="14"/>
      <c r="KW5" s="14"/>
      <c r="KX5" s="14"/>
      <c r="KY5" s="14"/>
      <c r="KZ5" s="14"/>
      <c r="LA5" s="14"/>
      <c r="LB5" s="14"/>
      <c r="LC5" s="14"/>
      <c r="LD5" s="14"/>
      <c r="LE5" s="14"/>
      <c r="LF5" s="14"/>
      <c r="LG5" s="14"/>
      <c r="LH5" s="14"/>
      <c r="LI5" s="14"/>
      <c r="LJ5" s="14"/>
      <c r="LK5" s="14"/>
      <c r="LL5" s="14"/>
      <c r="LM5" s="14"/>
      <c r="LN5" s="14"/>
      <c r="LO5" s="14"/>
      <c r="LP5" s="14"/>
      <c r="LQ5" s="14"/>
      <c r="LR5" s="14"/>
      <c r="LS5" s="14"/>
      <c r="LT5" s="14"/>
      <c r="LU5" s="14"/>
      <c r="LV5" s="14"/>
      <c r="LW5" s="14"/>
      <c r="LX5" s="14"/>
      <c r="LY5" s="14"/>
      <c r="LZ5" s="14"/>
      <c r="MA5" s="14"/>
      <c r="MB5" s="14"/>
      <c r="MC5" s="14"/>
      <c r="MD5" s="14"/>
      <c r="ME5" s="14"/>
      <c r="MF5" s="14"/>
      <c r="MG5" s="14"/>
      <c r="MH5" s="14"/>
      <c r="MI5" s="14"/>
      <c r="MJ5" s="14"/>
      <c r="MK5" s="14"/>
      <c r="ML5" s="14"/>
      <c r="MM5" s="14"/>
      <c r="MN5" s="14"/>
      <c r="MO5" s="14"/>
      <c r="MP5" s="14"/>
      <c r="MQ5" s="14"/>
      <c r="MR5" s="14"/>
      <c r="MS5" s="14"/>
      <c r="MT5" s="14"/>
      <c r="MU5" s="14"/>
      <c r="MV5" s="14"/>
      <c r="MW5" s="14"/>
      <c r="MX5" s="14"/>
      <c r="MY5" s="14"/>
      <c r="MZ5" s="14"/>
      <c r="NA5" s="14"/>
      <c r="NB5" s="14"/>
      <c r="NC5" s="14"/>
      <c r="ND5" s="14"/>
      <c r="NE5" s="14"/>
      <c r="NF5" s="14"/>
      <c r="NG5" s="14"/>
      <c r="NH5" s="14"/>
      <c r="NI5" s="14"/>
      <c r="NJ5" s="14"/>
      <c r="NK5" s="14"/>
      <c r="NL5" s="14"/>
      <c r="NM5" s="14"/>
      <c r="NN5" s="14"/>
      <c r="NO5" s="14"/>
      <c r="NP5" s="14"/>
      <c r="NQ5" s="14"/>
      <c r="NR5" s="14"/>
      <c r="NS5" s="14"/>
      <c r="NT5" s="14"/>
      <c r="NU5" s="14"/>
      <c r="NV5" s="14"/>
      <c r="NW5" s="14"/>
      <c r="NX5" s="14"/>
      <c r="NY5" s="14"/>
      <c r="NZ5" s="14"/>
      <c r="OA5" s="14"/>
      <c r="OB5" s="14"/>
      <c r="OC5" s="14"/>
      <c r="OD5" s="14"/>
      <c r="OE5" s="14"/>
      <c r="OF5" s="14"/>
      <c r="OG5" s="14"/>
      <c r="OH5" s="14"/>
      <c r="OI5" s="14"/>
      <c r="OJ5" s="14"/>
      <c r="OK5" s="14"/>
      <c r="OL5" s="14"/>
      <c r="OM5" s="14"/>
      <c r="ON5" s="14"/>
      <c r="OO5" s="14"/>
      <c r="OP5" s="14"/>
      <c r="OQ5" s="14"/>
      <c r="OR5" s="14"/>
      <c r="OS5" s="14"/>
      <c r="OT5" s="14"/>
      <c r="OU5" s="14"/>
      <c r="OV5" s="14"/>
      <c r="OW5" s="14"/>
      <c r="OX5" s="14"/>
      <c r="OY5" s="14"/>
      <c r="OZ5" s="14"/>
      <c r="PA5" s="14"/>
      <c r="PB5" s="14"/>
      <c r="PC5" s="14"/>
      <c r="PD5" s="14"/>
      <c r="PE5" s="14"/>
      <c r="PF5" s="14"/>
      <c r="PG5" s="14"/>
      <c r="PH5" s="14"/>
      <c r="PI5" s="14"/>
      <c r="PJ5" s="14"/>
      <c r="PK5" s="14"/>
      <c r="PL5" s="14"/>
      <c r="PM5" s="14"/>
      <c r="PN5" s="14"/>
      <c r="PO5" s="14"/>
      <c r="PP5" s="14"/>
      <c r="PQ5" s="14"/>
      <c r="PR5" s="14"/>
      <c r="PS5" s="14"/>
      <c r="PT5" s="14"/>
      <c r="PU5" s="14"/>
      <c r="PV5" s="14"/>
      <c r="PW5" s="14"/>
      <c r="PX5" s="14"/>
      <c r="PY5" s="14"/>
      <c r="PZ5" s="14"/>
      <c r="QA5" s="14"/>
      <c r="QB5" s="14"/>
      <c r="QC5" s="14"/>
      <c r="QD5" s="14"/>
      <c r="QE5" s="14"/>
      <c r="QF5" s="14"/>
      <c r="QG5" s="14"/>
      <c r="QH5" s="14"/>
      <c r="QI5" s="14"/>
      <c r="QJ5" s="14"/>
      <c r="QK5" s="14"/>
      <c r="QL5" s="14"/>
      <c r="QM5" s="14"/>
      <c r="QN5" s="14"/>
      <c r="QO5" s="14"/>
      <c r="QP5" s="14"/>
      <c r="QQ5" s="14"/>
      <c r="QR5" s="14"/>
      <c r="QS5" s="14"/>
      <c r="QT5" s="14"/>
      <c r="QU5" s="14"/>
      <c r="QV5" s="14"/>
      <c r="QW5" s="14"/>
      <c r="QX5" s="14"/>
      <c r="QY5" s="14"/>
      <c r="QZ5" s="14"/>
      <c r="RA5" s="14"/>
      <c r="RB5" s="14"/>
      <c r="RC5" s="14"/>
      <c r="RD5" s="14"/>
      <c r="RE5" s="14"/>
      <c r="RF5" s="14"/>
      <c r="RG5" s="14"/>
      <c r="RH5" s="14"/>
      <c r="RI5" s="14"/>
      <c r="RJ5" s="14"/>
      <c r="RK5" s="14"/>
      <c r="RL5" s="14"/>
      <c r="RM5" s="14"/>
      <c r="RN5" s="14"/>
      <c r="RO5" s="14"/>
      <c r="RP5" s="14"/>
      <c r="RQ5" s="14"/>
      <c r="RR5" s="14"/>
      <c r="RS5" s="14"/>
      <c r="RT5" s="14"/>
      <c r="RU5" s="14"/>
      <c r="RV5" s="14"/>
      <c r="RW5" s="14"/>
      <c r="RX5" s="14"/>
      <c r="RY5" s="14"/>
      <c r="RZ5" s="14"/>
      <c r="SA5" s="14"/>
      <c r="SB5" s="14"/>
      <c r="SC5" s="14"/>
      <c r="SD5" s="14"/>
      <c r="SE5" s="14"/>
      <c r="SF5" s="14"/>
      <c r="SG5" s="14"/>
      <c r="SH5" s="14"/>
      <c r="SI5" s="14"/>
      <c r="SJ5" s="14"/>
      <c r="SK5" s="14"/>
      <c r="SL5" s="14"/>
      <c r="SM5" s="14"/>
      <c r="SN5" s="14"/>
      <c r="SO5" s="14"/>
      <c r="SP5" s="14"/>
      <c r="SQ5" s="14"/>
      <c r="SR5" s="14"/>
      <c r="SS5" s="14"/>
      <c r="ST5" s="14"/>
      <c r="SU5" s="14"/>
      <c r="SV5" s="14"/>
      <c r="SW5" s="14"/>
      <c r="SX5" s="14"/>
      <c r="SY5" s="14"/>
      <c r="SZ5" s="14"/>
      <c r="TA5" s="14"/>
      <c r="TB5" s="14"/>
      <c r="TC5" s="14"/>
      <c r="TD5" s="14"/>
      <c r="TE5" s="14"/>
      <c r="TF5" s="14"/>
      <c r="TG5" s="14"/>
      <c r="TH5" s="14"/>
      <c r="TI5" s="14"/>
      <c r="TJ5" s="14"/>
      <c r="TK5" s="14"/>
      <c r="TL5" s="14"/>
      <c r="TM5" s="14"/>
      <c r="TN5" s="14"/>
      <c r="TO5" s="14"/>
      <c r="TP5" s="14"/>
      <c r="TQ5" s="14"/>
      <c r="TR5" s="14"/>
      <c r="TS5" s="14"/>
      <c r="TT5" s="14"/>
      <c r="TU5" s="14"/>
      <c r="TV5" s="14"/>
      <c r="TW5" s="14"/>
      <c r="TX5" s="14"/>
      <c r="TY5" s="14"/>
      <c r="TZ5" s="14"/>
      <c r="UA5" s="14"/>
      <c r="UB5" s="14"/>
      <c r="UC5" s="14"/>
      <c r="UD5" s="14"/>
      <c r="UE5" s="14"/>
      <c r="UF5" s="14"/>
      <c r="UG5" s="14"/>
      <c r="UH5" s="14"/>
      <c r="UI5" s="14"/>
      <c r="UJ5" s="14"/>
      <c r="UK5" s="14"/>
      <c r="UL5" s="14"/>
      <c r="UM5" s="14"/>
      <c r="UN5" s="14"/>
      <c r="UO5" s="14"/>
      <c r="UP5" s="14"/>
      <c r="UQ5" s="14"/>
      <c r="UR5" s="14"/>
      <c r="US5" s="14"/>
      <c r="UT5" s="14"/>
      <c r="UU5" s="14"/>
      <c r="UV5" s="14"/>
      <c r="UW5" s="14"/>
      <c r="UX5" s="14"/>
      <c r="UY5" s="14"/>
      <c r="UZ5" s="14"/>
      <c r="VA5" s="14"/>
      <c r="VB5" s="14"/>
      <c r="VC5" s="14"/>
      <c r="VD5" s="14"/>
      <c r="VE5" s="14"/>
      <c r="VF5" s="14"/>
      <c r="VG5" s="14"/>
      <c r="VH5" s="14"/>
      <c r="VI5" s="14"/>
      <c r="VJ5" s="14"/>
      <c r="VK5" s="14"/>
      <c r="VL5" s="14"/>
      <c r="VM5" s="14"/>
      <c r="VN5" s="14"/>
      <c r="VO5" s="14"/>
      <c r="VP5" s="14"/>
      <c r="VQ5" s="14"/>
      <c r="VR5" s="14"/>
      <c r="VS5" s="14"/>
      <c r="VT5" s="14"/>
      <c r="VU5" s="14"/>
      <c r="VV5" s="14"/>
      <c r="VW5" s="14"/>
      <c r="VX5" s="14"/>
      <c r="VY5" s="14"/>
      <c r="VZ5" s="14"/>
      <c r="WA5" s="14"/>
      <c r="WB5" s="14"/>
      <c r="WC5" s="14"/>
      <c r="WD5" s="14"/>
      <c r="WE5" s="14"/>
      <c r="WF5" s="14"/>
      <c r="WG5" s="14"/>
      <c r="WH5" s="14"/>
      <c r="WI5" s="14"/>
      <c r="WJ5" s="14"/>
      <c r="WK5" s="14"/>
      <c r="WL5" s="14"/>
      <c r="WM5" s="14"/>
      <c r="WN5" s="14"/>
      <c r="WO5" s="14"/>
      <c r="WP5" s="14"/>
      <c r="WQ5" s="14"/>
      <c r="WR5" s="14"/>
      <c r="WS5" s="14"/>
      <c r="WT5" s="14"/>
      <c r="WU5" s="14"/>
      <c r="WV5" s="14"/>
      <c r="WW5" s="14"/>
      <c r="WX5" s="14"/>
      <c r="WY5" s="14"/>
      <c r="WZ5" s="14"/>
      <c r="XA5" s="14"/>
      <c r="XB5" s="14"/>
      <c r="XC5" s="14"/>
      <c r="XD5" s="14"/>
      <c r="XE5" s="14"/>
      <c r="XF5" s="14"/>
      <c r="XG5" s="14"/>
      <c r="XH5" s="14"/>
      <c r="XI5" s="14"/>
      <c r="XJ5" s="14"/>
      <c r="XK5" s="14"/>
      <c r="XL5" s="14"/>
      <c r="XM5" s="14"/>
      <c r="XN5" s="14"/>
      <c r="XO5" s="14"/>
      <c r="XP5" s="14"/>
      <c r="XQ5" s="14"/>
      <c r="XR5" s="14"/>
      <c r="XS5" s="14"/>
      <c r="XT5" s="14"/>
      <c r="XU5" s="14"/>
      <c r="XV5" s="14"/>
      <c r="XW5" s="14"/>
      <c r="XX5" s="14"/>
      <c r="XY5" s="14"/>
      <c r="XZ5" s="14"/>
      <c r="YA5" s="14"/>
      <c r="YB5" s="14"/>
      <c r="YC5" s="14"/>
      <c r="YD5" s="14"/>
      <c r="YE5" s="14"/>
      <c r="YF5" s="14"/>
      <c r="YG5" s="14"/>
      <c r="YH5" s="14"/>
      <c r="YI5" s="14"/>
      <c r="YJ5" s="14"/>
      <c r="YK5" s="14"/>
      <c r="YL5" s="14"/>
      <c r="YM5" s="14"/>
      <c r="YN5" s="14"/>
      <c r="YO5" s="14"/>
      <c r="YP5" s="14"/>
      <c r="YQ5" s="14"/>
      <c r="YR5" s="14"/>
      <c r="YS5" s="14"/>
      <c r="YT5" s="14"/>
      <c r="YU5" s="14"/>
      <c r="YV5" s="14"/>
      <c r="YW5" s="14"/>
      <c r="YX5" s="14"/>
      <c r="YY5" s="14"/>
      <c r="YZ5" s="14"/>
      <c r="ZA5" s="14"/>
      <c r="ZB5" s="14"/>
      <c r="ZC5" s="14"/>
      <c r="ZD5" s="14"/>
      <c r="ZE5" s="14"/>
      <c r="ZF5" s="14"/>
      <c r="ZG5" s="14"/>
      <c r="ZH5" s="14"/>
      <c r="ZI5" s="14"/>
      <c r="ZJ5" s="14"/>
      <c r="ZK5" s="14"/>
      <c r="ZL5" s="14"/>
      <c r="ZM5" s="14"/>
      <c r="ZN5" s="14"/>
      <c r="ZO5" s="14"/>
      <c r="ZP5" s="14"/>
      <c r="ZQ5" s="14"/>
      <c r="ZR5" s="14"/>
      <c r="ZS5" s="14"/>
      <c r="ZT5" s="14"/>
      <c r="ZU5" s="14"/>
      <c r="ZV5" s="14"/>
      <c r="ZW5" s="14"/>
      <c r="ZX5" s="14"/>
      <c r="ZY5" s="14"/>
      <c r="ZZ5" s="14"/>
      <c r="AAA5" s="14"/>
      <c r="AAB5" s="14"/>
      <c r="AAC5" s="14"/>
      <c r="AAD5" s="14"/>
      <c r="AAE5" s="14"/>
      <c r="AAF5" s="14"/>
      <c r="AAG5" s="14"/>
      <c r="AAH5" s="14"/>
      <c r="AAI5" s="14"/>
      <c r="AAJ5" s="14"/>
      <c r="AAK5" s="14"/>
      <c r="AAL5" s="14"/>
      <c r="AAM5" s="14"/>
      <c r="AAN5" s="14"/>
      <c r="AAO5" s="14"/>
      <c r="AAP5" s="14"/>
      <c r="AAQ5" s="14"/>
      <c r="AAR5" s="14"/>
      <c r="AAS5" s="14"/>
      <c r="AAT5" s="14"/>
      <c r="AAU5" s="14"/>
      <c r="AAV5" s="14"/>
      <c r="AAW5" s="14"/>
      <c r="AAX5" s="14"/>
      <c r="AAY5" s="14"/>
      <c r="AAZ5" s="14"/>
      <c r="ABA5" s="14"/>
      <c r="ABB5" s="14"/>
      <c r="ABC5" s="14"/>
      <c r="ABD5" s="14"/>
      <c r="ABE5" s="14"/>
      <c r="ABF5" s="14"/>
      <c r="ABG5" s="14"/>
      <c r="ABH5" s="14"/>
      <c r="ABI5" s="14"/>
      <c r="ABJ5" s="14"/>
      <c r="ABK5" s="14"/>
      <c r="ABL5" s="14"/>
      <c r="ABM5" s="14"/>
      <c r="ABN5" s="14"/>
      <c r="ABO5" s="14"/>
      <c r="ABP5" s="14"/>
      <c r="ABQ5" s="14"/>
      <c r="ABR5" s="14"/>
      <c r="ABS5" s="14"/>
      <c r="ABT5" s="14"/>
      <c r="ABU5" s="14"/>
      <c r="ABV5" s="14"/>
      <c r="ABW5" s="14"/>
      <c r="ABX5" s="14"/>
      <c r="ABY5" s="14"/>
      <c r="ABZ5" s="14"/>
      <c r="ACA5" s="14"/>
      <c r="ACB5" s="14"/>
      <c r="ACC5" s="14"/>
      <c r="ACD5" s="14"/>
      <c r="ACE5" s="14"/>
      <c r="ACF5" s="14"/>
      <c r="ACG5" s="14"/>
      <c r="ACH5" s="14"/>
      <c r="ACI5" s="14"/>
      <c r="ACJ5" s="14"/>
      <c r="ACK5" s="14"/>
      <c r="ACL5" s="14"/>
      <c r="ACM5" s="14"/>
      <c r="ACN5" s="14"/>
      <c r="ACO5" s="14"/>
      <c r="ACP5" s="14"/>
      <c r="ACQ5" s="14"/>
      <c r="ACR5" s="14"/>
      <c r="ACS5" s="14"/>
      <c r="ACT5" s="14"/>
      <c r="ACU5" s="14"/>
      <c r="ACV5" s="14"/>
      <c r="ACW5" s="14"/>
      <c r="ACX5" s="14"/>
      <c r="ACY5" s="14"/>
      <c r="ACZ5" s="14"/>
      <c r="ADA5" s="14"/>
      <c r="ADB5" s="14"/>
      <c r="ADC5" s="14"/>
      <c r="ADD5" s="14"/>
      <c r="ADE5" s="14"/>
      <c r="ADF5" s="14"/>
      <c r="ADG5" s="14"/>
      <c r="ADH5" s="14"/>
      <c r="ADI5" s="14"/>
      <c r="ADJ5" s="14"/>
      <c r="ADK5" s="14"/>
      <c r="ADL5" s="14"/>
      <c r="ADM5" s="14"/>
      <c r="ADN5" s="14"/>
      <c r="ADO5" s="14"/>
      <c r="ADP5" s="14"/>
      <c r="ADQ5" s="14"/>
      <c r="ADR5" s="14"/>
      <c r="ADS5" s="14"/>
      <c r="ADT5" s="14"/>
      <c r="ADU5" s="14"/>
      <c r="ADV5" s="14"/>
      <c r="ADW5" s="14"/>
      <c r="ADX5" s="14"/>
      <c r="ADY5" s="14"/>
      <c r="ADZ5" s="14"/>
      <c r="AEA5" s="14"/>
      <c r="AEB5" s="14"/>
      <c r="AEC5" s="14"/>
      <c r="AED5" s="14"/>
      <c r="AEE5" s="14"/>
      <c r="AEF5" s="14"/>
      <c r="AEG5" s="14"/>
      <c r="AEH5" s="14"/>
      <c r="AEI5" s="14"/>
      <c r="AEJ5" s="14"/>
      <c r="AEK5" s="14"/>
      <c r="AEL5" s="14"/>
      <c r="AEM5" s="14"/>
      <c r="AEN5" s="14"/>
      <c r="AEO5" s="14"/>
      <c r="AEP5" s="14"/>
      <c r="AEQ5" s="14"/>
      <c r="AER5" s="14"/>
      <c r="AES5" s="14"/>
      <c r="AET5" s="14"/>
      <c r="AEU5" s="14"/>
      <c r="AEV5" s="14"/>
      <c r="AEW5" s="14"/>
      <c r="AEX5" s="14"/>
      <c r="AEY5" s="14"/>
      <c r="AEZ5" s="14"/>
      <c r="AFA5" s="14"/>
      <c r="AFB5" s="14"/>
      <c r="AFC5" s="14"/>
      <c r="AFD5" s="14"/>
      <c r="AFE5" s="14"/>
      <c r="AFF5" s="14"/>
      <c r="AFG5" s="14"/>
      <c r="AFH5" s="14"/>
      <c r="AFI5" s="14"/>
      <c r="AFJ5" s="14"/>
      <c r="AFK5" s="14"/>
      <c r="AFL5" s="14"/>
      <c r="AFM5" s="14"/>
      <c r="AFN5" s="14"/>
      <c r="AFO5" s="14"/>
      <c r="AFP5" s="14"/>
      <c r="AFQ5" s="14"/>
      <c r="AFR5" s="14"/>
      <c r="AFS5" s="14"/>
      <c r="AFT5" s="14"/>
      <c r="AFU5" s="14"/>
      <c r="AFV5" s="14"/>
      <c r="AFW5" s="14"/>
      <c r="AFX5" s="14"/>
      <c r="AFY5" s="14"/>
      <c r="AFZ5" s="14"/>
      <c r="AGA5" s="14"/>
      <c r="AGB5" s="14"/>
      <c r="AGC5" s="14"/>
      <c r="AGD5" s="14"/>
      <c r="AGE5" s="14"/>
      <c r="AGF5" s="14"/>
      <c r="AGG5" s="14"/>
      <c r="AGH5" s="14"/>
      <c r="AGI5" s="14"/>
      <c r="AGJ5" s="14"/>
      <c r="AGK5" s="14"/>
      <c r="AGL5" s="14"/>
      <c r="AGM5" s="14"/>
      <c r="AGN5" s="14"/>
      <c r="AGO5" s="14"/>
      <c r="AGP5" s="14"/>
      <c r="AGQ5" s="14"/>
      <c r="AGR5" s="14"/>
      <c r="AGS5" s="14"/>
      <c r="AGT5" s="14"/>
      <c r="AGU5" s="14"/>
      <c r="AGV5" s="14"/>
      <c r="AGW5" s="14"/>
      <c r="AGX5" s="14"/>
      <c r="AGY5" s="14"/>
      <c r="AGZ5" s="14"/>
      <c r="AHA5" s="14"/>
      <c r="AHB5" s="14"/>
      <c r="AHC5" s="14"/>
      <c r="AHD5" s="14"/>
      <c r="AHE5" s="14"/>
      <c r="AHF5" s="14"/>
      <c r="AHG5" s="14"/>
      <c r="AHH5" s="14"/>
      <c r="AHI5" s="14"/>
      <c r="AHJ5" s="14"/>
      <c r="AHK5" s="14"/>
      <c r="AHL5" s="14"/>
      <c r="AHM5" s="14"/>
      <c r="AHN5" s="14"/>
      <c r="AHO5" s="14"/>
      <c r="AHP5" s="14"/>
      <c r="AHQ5" s="14"/>
      <c r="AHR5" s="14"/>
      <c r="AHS5" s="14"/>
      <c r="AHT5" s="14"/>
      <c r="AHU5" s="14"/>
      <c r="AHV5" s="14"/>
      <c r="AHW5" s="14"/>
      <c r="AHX5" s="14"/>
      <c r="AHY5" s="14"/>
      <c r="AHZ5" s="14"/>
      <c r="AIA5" s="14"/>
      <c r="AIB5" s="14"/>
      <c r="AIC5" s="14"/>
      <c r="AID5" s="14"/>
      <c r="AIE5" s="14"/>
      <c r="AIF5" s="14"/>
      <c r="AIG5" s="14"/>
      <c r="AIH5" s="14"/>
      <c r="AII5" s="14"/>
      <c r="AIJ5" s="14"/>
      <c r="AIK5" s="14"/>
      <c r="AIL5" s="14"/>
      <c r="AIM5" s="14"/>
      <c r="AIN5" s="14"/>
      <c r="AIO5" s="14"/>
      <c r="AIP5" s="14"/>
      <c r="AIQ5" s="14"/>
      <c r="AIR5" s="14"/>
      <c r="AIS5" s="14"/>
      <c r="AIT5" s="14"/>
      <c r="AIU5" s="14"/>
      <c r="AIV5" s="14"/>
      <c r="AIW5" s="14"/>
      <c r="AIX5" s="14"/>
      <c r="AIY5" s="14"/>
      <c r="AIZ5" s="14"/>
      <c r="AJA5" s="14"/>
      <c r="AJB5" s="14"/>
      <c r="AJC5" s="14"/>
      <c r="AJD5" s="14"/>
      <c r="AJE5" s="14"/>
      <c r="AJF5" s="14"/>
      <c r="AJG5" s="14"/>
      <c r="AJH5" s="14"/>
      <c r="AJI5" s="14"/>
      <c r="AJJ5" s="14"/>
      <c r="AJK5" s="14"/>
      <c r="AJL5" s="14"/>
      <c r="AJM5" s="14"/>
      <c r="AJN5" s="14"/>
      <c r="AJO5" s="14"/>
      <c r="AJP5" s="14"/>
      <c r="AJQ5" s="14"/>
      <c r="AJR5" s="14"/>
      <c r="AJS5" s="14"/>
      <c r="AJT5" s="14"/>
      <c r="AJU5" s="14"/>
      <c r="AJV5" s="14"/>
      <c r="AJW5" s="14"/>
      <c r="AJX5" s="14"/>
      <c r="AJY5" s="14"/>
      <c r="AJZ5" s="14"/>
      <c r="AKA5" s="14"/>
      <c r="AKB5" s="14"/>
      <c r="AKC5" s="14"/>
      <c r="AKD5" s="14"/>
      <c r="AKE5" s="14"/>
      <c r="AKF5" s="14"/>
      <c r="AKG5" s="14"/>
      <c r="AKH5" s="14"/>
      <c r="AKI5" s="14"/>
      <c r="AKJ5" s="14"/>
      <c r="AKK5" s="14"/>
      <c r="AKL5" s="14"/>
      <c r="AKM5" s="14"/>
      <c r="AKN5" s="14"/>
      <c r="AKO5" s="14"/>
      <c r="AKP5" s="14"/>
      <c r="AKQ5" s="14"/>
      <c r="AKR5" s="14"/>
      <c r="AKS5" s="14"/>
      <c r="AKT5" s="14"/>
      <c r="AKU5" s="14"/>
      <c r="AKV5" s="14"/>
      <c r="AKW5" s="14"/>
      <c r="AKX5" s="14"/>
      <c r="AKY5" s="14"/>
      <c r="AKZ5" s="14"/>
      <c r="ALA5" s="14"/>
      <c r="ALB5" s="14"/>
      <c r="ALC5" s="14"/>
      <c r="ALD5" s="14"/>
      <c r="ALE5" s="14"/>
      <c r="ALF5" s="14"/>
      <c r="ALG5" s="14"/>
      <c r="ALH5" s="14"/>
      <c r="ALI5" s="14"/>
      <c r="ALJ5" s="14"/>
      <c r="ALK5" s="14"/>
      <c r="ALL5" s="14"/>
      <c r="ALM5" s="14"/>
      <c r="ALN5" s="14"/>
      <c r="ALO5" s="14"/>
      <c r="ALP5" s="14"/>
      <c r="ALQ5" s="14"/>
      <c r="ALR5" s="14"/>
      <c r="ALS5" s="14"/>
      <c r="ALT5" s="14"/>
      <c r="ALU5" s="14"/>
      <c r="ALV5" s="14"/>
      <c r="ALW5" s="14"/>
      <c r="ALX5" s="14"/>
      <c r="ALY5" s="14"/>
      <c r="ALZ5" s="14"/>
      <c r="AMA5" s="14"/>
      <c r="AMB5" s="14"/>
    </row>
    <row r="6" spans="1:1016" ht="42.75">
      <c r="A6" s="123"/>
      <c r="B6" s="12" t="str">
        <f>Synthèse!B11</f>
        <v>1.3</v>
      </c>
      <c r="C6" s="3" t="str">
        <f>Synthèse!C11</f>
        <v>Pour chaque image porteuse d'information ayant une alternative textuelle, cette alternative est-elle pertinente (hors cas particuliers) ?</v>
      </c>
      <c r="D6" s="12" t="s">
        <v>31</v>
      </c>
      <c r="E6" s="81" t="s">
        <v>301</v>
      </c>
      <c r="F6" s="3"/>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c r="IT6" s="14"/>
      <c r="IU6" s="14"/>
      <c r="IV6" s="14"/>
      <c r="IW6" s="14"/>
      <c r="IX6" s="14"/>
      <c r="IY6" s="14"/>
      <c r="IZ6" s="14"/>
      <c r="JA6" s="14"/>
      <c r="JB6" s="14"/>
      <c r="JC6" s="14"/>
      <c r="JD6" s="14"/>
      <c r="JE6" s="14"/>
      <c r="JF6" s="14"/>
      <c r="JG6" s="14"/>
      <c r="JH6" s="14"/>
      <c r="JI6" s="14"/>
      <c r="JJ6" s="14"/>
      <c r="JK6" s="14"/>
      <c r="JL6" s="14"/>
      <c r="JM6" s="14"/>
      <c r="JN6" s="14"/>
      <c r="JO6" s="14"/>
      <c r="JP6" s="14"/>
      <c r="JQ6" s="14"/>
      <c r="JR6" s="14"/>
      <c r="JS6" s="14"/>
      <c r="JT6" s="14"/>
      <c r="JU6" s="14"/>
      <c r="JV6" s="14"/>
      <c r="JW6" s="14"/>
      <c r="JX6" s="14"/>
      <c r="JY6" s="14"/>
      <c r="JZ6" s="14"/>
      <c r="KA6" s="14"/>
      <c r="KB6" s="14"/>
      <c r="KC6" s="14"/>
      <c r="KD6" s="14"/>
      <c r="KE6" s="14"/>
      <c r="KF6" s="14"/>
      <c r="KG6" s="14"/>
      <c r="KH6" s="14"/>
      <c r="KI6" s="14"/>
      <c r="KJ6" s="14"/>
      <c r="KK6" s="14"/>
      <c r="KL6" s="14"/>
      <c r="KM6" s="14"/>
      <c r="KN6" s="14"/>
      <c r="KO6" s="14"/>
      <c r="KP6" s="14"/>
      <c r="KQ6" s="14"/>
      <c r="KR6" s="14"/>
      <c r="KS6" s="14"/>
      <c r="KT6" s="14"/>
      <c r="KU6" s="14"/>
      <c r="KV6" s="14"/>
      <c r="KW6" s="14"/>
      <c r="KX6" s="14"/>
      <c r="KY6" s="14"/>
      <c r="KZ6" s="14"/>
      <c r="LA6" s="14"/>
      <c r="LB6" s="14"/>
      <c r="LC6" s="14"/>
      <c r="LD6" s="14"/>
      <c r="LE6" s="14"/>
      <c r="LF6" s="14"/>
      <c r="LG6" s="14"/>
      <c r="LH6" s="14"/>
      <c r="LI6" s="14"/>
      <c r="LJ6" s="14"/>
      <c r="LK6" s="14"/>
      <c r="LL6" s="14"/>
      <c r="LM6" s="14"/>
      <c r="LN6" s="14"/>
      <c r="LO6" s="14"/>
      <c r="LP6" s="14"/>
      <c r="LQ6" s="14"/>
      <c r="LR6" s="14"/>
      <c r="LS6" s="14"/>
      <c r="LT6" s="14"/>
      <c r="LU6" s="14"/>
      <c r="LV6" s="14"/>
      <c r="LW6" s="14"/>
      <c r="LX6" s="14"/>
      <c r="LY6" s="14"/>
      <c r="LZ6" s="14"/>
      <c r="MA6" s="14"/>
      <c r="MB6" s="14"/>
      <c r="MC6" s="14"/>
      <c r="MD6" s="14"/>
      <c r="ME6" s="14"/>
      <c r="MF6" s="14"/>
      <c r="MG6" s="14"/>
      <c r="MH6" s="14"/>
      <c r="MI6" s="14"/>
      <c r="MJ6" s="14"/>
      <c r="MK6" s="14"/>
      <c r="ML6" s="14"/>
      <c r="MM6" s="14"/>
      <c r="MN6" s="14"/>
      <c r="MO6" s="14"/>
      <c r="MP6" s="14"/>
      <c r="MQ6" s="14"/>
      <c r="MR6" s="14"/>
      <c r="MS6" s="14"/>
      <c r="MT6" s="14"/>
      <c r="MU6" s="14"/>
      <c r="MV6" s="14"/>
      <c r="MW6" s="14"/>
      <c r="MX6" s="14"/>
      <c r="MY6" s="14"/>
      <c r="MZ6" s="14"/>
      <c r="NA6" s="14"/>
      <c r="NB6" s="14"/>
      <c r="NC6" s="14"/>
      <c r="ND6" s="14"/>
      <c r="NE6" s="14"/>
      <c r="NF6" s="14"/>
      <c r="NG6" s="14"/>
      <c r="NH6" s="14"/>
      <c r="NI6" s="14"/>
      <c r="NJ6" s="14"/>
      <c r="NK6" s="14"/>
      <c r="NL6" s="14"/>
      <c r="NM6" s="14"/>
      <c r="NN6" s="14"/>
      <c r="NO6" s="14"/>
      <c r="NP6" s="14"/>
      <c r="NQ6" s="14"/>
      <c r="NR6" s="14"/>
      <c r="NS6" s="14"/>
      <c r="NT6" s="14"/>
      <c r="NU6" s="14"/>
      <c r="NV6" s="14"/>
      <c r="NW6" s="14"/>
      <c r="NX6" s="14"/>
      <c r="NY6" s="14"/>
      <c r="NZ6" s="14"/>
      <c r="OA6" s="14"/>
      <c r="OB6" s="14"/>
      <c r="OC6" s="14"/>
      <c r="OD6" s="14"/>
      <c r="OE6" s="14"/>
      <c r="OF6" s="14"/>
      <c r="OG6" s="14"/>
      <c r="OH6" s="14"/>
      <c r="OI6" s="14"/>
      <c r="OJ6" s="14"/>
      <c r="OK6" s="14"/>
      <c r="OL6" s="14"/>
      <c r="OM6" s="14"/>
      <c r="ON6" s="14"/>
      <c r="OO6" s="14"/>
      <c r="OP6" s="14"/>
      <c r="OQ6" s="14"/>
      <c r="OR6" s="14"/>
      <c r="OS6" s="14"/>
      <c r="OT6" s="14"/>
      <c r="OU6" s="14"/>
      <c r="OV6" s="14"/>
      <c r="OW6" s="14"/>
      <c r="OX6" s="14"/>
      <c r="OY6" s="14"/>
      <c r="OZ6" s="14"/>
      <c r="PA6" s="14"/>
      <c r="PB6" s="14"/>
      <c r="PC6" s="14"/>
      <c r="PD6" s="14"/>
      <c r="PE6" s="14"/>
      <c r="PF6" s="14"/>
      <c r="PG6" s="14"/>
      <c r="PH6" s="14"/>
      <c r="PI6" s="14"/>
      <c r="PJ6" s="14"/>
      <c r="PK6" s="14"/>
      <c r="PL6" s="14"/>
      <c r="PM6" s="14"/>
      <c r="PN6" s="14"/>
      <c r="PO6" s="14"/>
      <c r="PP6" s="14"/>
      <c r="PQ6" s="14"/>
      <c r="PR6" s="14"/>
      <c r="PS6" s="14"/>
      <c r="PT6" s="14"/>
      <c r="PU6" s="14"/>
      <c r="PV6" s="14"/>
      <c r="PW6" s="14"/>
      <c r="PX6" s="14"/>
      <c r="PY6" s="14"/>
      <c r="PZ6" s="14"/>
      <c r="QA6" s="14"/>
      <c r="QB6" s="14"/>
      <c r="QC6" s="14"/>
      <c r="QD6" s="14"/>
      <c r="QE6" s="14"/>
      <c r="QF6" s="14"/>
      <c r="QG6" s="14"/>
      <c r="QH6" s="14"/>
      <c r="QI6" s="14"/>
      <c r="QJ6" s="14"/>
      <c r="QK6" s="14"/>
      <c r="QL6" s="14"/>
      <c r="QM6" s="14"/>
      <c r="QN6" s="14"/>
      <c r="QO6" s="14"/>
      <c r="QP6" s="14"/>
      <c r="QQ6" s="14"/>
      <c r="QR6" s="14"/>
      <c r="QS6" s="14"/>
      <c r="QT6" s="14"/>
      <c r="QU6" s="14"/>
      <c r="QV6" s="14"/>
      <c r="QW6" s="14"/>
      <c r="QX6" s="14"/>
      <c r="QY6" s="14"/>
      <c r="QZ6" s="14"/>
      <c r="RA6" s="14"/>
      <c r="RB6" s="14"/>
      <c r="RC6" s="14"/>
      <c r="RD6" s="14"/>
      <c r="RE6" s="14"/>
      <c r="RF6" s="14"/>
      <c r="RG6" s="14"/>
      <c r="RH6" s="14"/>
      <c r="RI6" s="14"/>
      <c r="RJ6" s="14"/>
      <c r="RK6" s="14"/>
      <c r="RL6" s="14"/>
      <c r="RM6" s="14"/>
      <c r="RN6" s="14"/>
      <c r="RO6" s="14"/>
      <c r="RP6" s="14"/>
      <c r="RQ6" s="14"/>
      <c r="RR6" s="14"/>
      <c r="RS6" s="14"/>
      <c r="RT6" s="14"/>
      <c r="RU6" s="14"/>
      <c r="RV6" s="14"/>
      <c r="RW6" s="14"/>
      <c r="RX6" s="14"/>
      <c r="RY6" s="14"/>
      <c r="RZ6" s="14"/>
      <c r="SA6" s="14"/>
      <c r="SB6" s="14"/>
      <c r="SC6" s="14"/>
      <c r="SD6" s="14"/>
      <c r="SE6" s="14"/>
      <c r="SF6" s="14"/>
      <c r="SG6" s="14"/>
      <c r="SH6" s="14"/>
      <c r="SI6" s="14"/>
      <c r="SJ6" s="14"/>
      <c r="SK6" s="14"/>
      <c r="SL6" s="14"/>
      <c r="SM6" s="14"/>
      <c r="SN6" s="14"/>
      <c r="SO6" s="14"/>
      <c r="SP6" s="14"/>
      <c r="SQ6" s="14"/>
      <c r="SR6" s="14"/>
      <c r="SS6" s="14"/>
      <c r="ST6" s="14"/>
      <c r="SU6" s="14"/>
      <c r="SV6" s="14"/>
      <c r="SW6" s="14"/>
      <c r="SX6" s="14"/>
      <c r="SY6" s="14"/>
      <c r="SZ6" s="14"/>
      <c r="TA6" s="14"/>
      <c r="TB6" s="14"/>
      <c r="TC6" s="14"/>
      <c r="TD6" s="14"/>
      <c r="TE6" s="14"/>
      <c r="TF6" s="14"/>
      <c r="TG6" s="14"/>
      <c r="TH6" s="14"/>
      <c r="TI6" s="14"/>
      <c r="TJ6" s="14"/>
      <c r="TK6" s="14"/>
      <c r="TL6" s="14"/>
      <c r="TM6" s="14"/>
      <c r="TN6" s="14"/>
      <c r="TO6" s="14"/>
      <c r="TP6" s="14"/>
      <c r="TQ6" s="14"/>
      <c r="TR6" s="14"/>
      <c r="TS6" s="14"/>
      <c r="TT6" s="14"/>
      <c r="TU6" s="14"/>
      <c r="TV6" s="14"/>
      <c r="TW6" s="14"/>
      <c r="TX6" s="14"/>
      <c r="TY6" s="14"/>
      <c r="TZ6" s="14"/>
      <c r="UA6" s="14"/>
      <c r="UB6" s="14"/>
      <c r="UC6" s="14"/>
      <c r="UD6" s="14"/>
      <c r="UE6" s="14"/>
      <c r="UF6" s="14"/>
      <c r="UG6" s="14"/>
      <c r="UH6" s="14"/>
      <c r="UI6" s="14"/>
      <c r="UJ6" s="14"/>
      <c r="UK6" s="14"/>
      <c r="UL6" s="14"/>
      <c r="UM6" s="14"/>
      <c r="UN6" s="14"/>
      <c r="UO6" s="14"/>
      <c r="UP6" s="14"/>
      <c r="UQ6" s="14"/>
      <c r="UR6" s="14"/>
      <c r="US6" s="14"/>
      <c r="UT6" s="14"/>
      <c r="UU6" s="14"/>
      <c r="UV6" s="14"/>
      <c r="UW6" s="14"/>
      <c r="UX6" s="14"/>
      <c r="UY6" s="14"/>
      <c r="UZ6" s="14"/>
      <c r="VA6" s="14"/>
      <c r="VB6" s="14"/>
      <c r="VC6" s="14"/>
      <c r="VD6" s="14"/>
      <c r="VE6" s="14"/>
      <c r="VF6" s="14"/>
      <c r="VG6" s="14"/>
      <c r="VH6" s="14"/>
      <c r="VI6" s="14"/>
      <c r="VJ6" s="14"/>
      <c r="VK6" s="14"/>
      <c r="VL6" s="14"/>
      <c r="VM6" s="14"/>
      <c r="VN6" s="14"/>
      <c r="VO6" s="14"/>
      <c r="VP6" s="14"/>
      <c r="VQ6" s="14"/>
      <c r="VR6" s="14"/>
      <c r="VS6" s="14"/>
      <c r="VT6" s="14"/>
      <c r="VU6" s="14"/>
      <c r="VV6" s="14"/>
      <c r="VW6" s="14"/>
      <c r="VX6" s="14"/>
      <c r="VY6" s="14"/>
      <c r="VZ6" s="14"/>
      <c r="WA6" s="14"/>
      <c r="WB6" s="14"/>
      <c r="WC6" s="14"/>
      <c r="WD6" s="14"/>
      <c r="WE6" s="14"/>
      <c r="WF6" s="14"/>
      <c r="WG6" s="14"/>
      <c r="WH6" s="14"/>
      <c r="WI6" s="14"/>
      <c r="WJ6" s="14"/>
      <c r="WK6" s="14"/>
      <c r="WL6" s="14"/>
      <c r="WM6" s="14"/>
      <c r="WN6" s="14"/>
      <c r="WO6" s="14"/>
      <c r="WP6" s="14"/>
      <c r="WQ6" s="14"/>
      <c r="WR6" s="14"/>
      <c r="WS6" s="14"/>
      <c r="WT6" s="14"/>
      <c r="WU6" s="14"/>
      <c r="WV6" s="14"/>
      <c r="WW6" s="14"/>
      <c r="WX6" s="14"/>
      <c r="WY6" s="14"/>
      <c r="WZ6" s="14"/>
      <c r="XA6" s="14"/>
      <c r="XB6" s="14"/>
      <c r="XC6" s="14"/>
      <c r="XD6" s="14"/>
      <c r="XE6" s="14"/>
      <c r="XF6" s="14"/>
      <c r="XG6" s="14"/>
      <c r="XH6" s="14"/>
      <c r="XI6" s="14"/>
      <c r="XJ6" s="14"/>
      <c r="XK6" s="14"/>
      <c r="XL6" s="14"/>
      <c r="XM6" s="14"/>
      <c r="XN6" s="14"/>
      <c r="XO6" s="14"/>
      <c r="XP6" s="14"/>
      <c r="XQ6" s="14"/>
      <c r="XR6" s="14"/>
      <c r="XS6" s="14"/>
      <c r="XT6" s="14"/>
      <c r="XU6" s="14"/>
      <c r="XV6" s="14"/>
      <c r="XW6" s="14"/>
      <c r="XX6" s="14"/>
      <c r="XY6" s="14"/>
      <c r="XZ6" s="14"/>
      <c r="YA6" s="14"/>
      <c r="YB6" s="14"/>
      <c r="YC6" s="14"/>
      <c r="YD6" s="14"/>
      <c r="YE6" s="14"/>
      <c r="YF6" s="14"/>
      <c r="YG6" s="14"/>
      <c r="YH6" s="14"/>
      <c r="YI6" s="14"/>
      <c r="YJ6" s="14"/>
      <c r="YK6" s="14"/>
      <c r="YL6" s="14"/>
      <c r="YM6" s="14"/>
      <c r="YN6" s="14"/>
      <c r="YO6" s="14"/>
      <c r="YP6" s="14"/>
      <c r="YQ6" s="14"/>
      <c r="YR6" s="14"/>
      <c r="YS6" s="14"/>
      <c r="YT6" s="14"/>
      <c r="YU6" s="14"/>
      <c r="YV6" s="14"/>
      <c r="YW6" s="14"/>
      <c r="YX6" s="14"/>
      <c r="YY6" s="14"/>
      <c r="YZ6" s="14"/>
      <c r="ZA6" s="14"/>
      <c r="ZB6" s="14"/>
      <c r="ZC6" s="14"/>
      <c r="ZD6" s="14"/>
      <c r="ZE6" s="14"/>
      <c r="ZF6" s="14"/>
      <c r="ZG6" s="14"/>
      <c r="ZH6" s="14"/>
      <c r="ZI6" s="14"/>
      <c r="ZJ6" s="14"/>
      <c r="ZK6" s="14"/>
      <c r="ZL6" s="14"/>
      <c r="ZM6" s="14"/>
      <c r="ZN6" s="14"/>
      <c r="ZO6" s="14"/>
      <c r="ZP6" s="14"/>
      <c r="ZQ6" s="14"/>
      <c r="ZR6" s="14"/>
      <c r="ZS6" s="14"/>
      <c r="ZT6" s="14"/>
      <c r="ZU6" s="14"/>
      <c r="ZV6" s="14"/>
      <c r="ZW6" s="14"/>
      <c r="ZX6" s="14"/>
      <c r="ZY6" s="14"/>
      <c r="ZZ6" s="14"/>
      <c r="AAA6" s="14"/>
      <c r="AAB6" s="14"/>
      <c r="AAC6" s="14"/>
      <c r="AAD6" s="14"/>
      <c r="AAE6" s="14"/>
      <c r="AAF6" s="14"/>
      <c r="AAG6" s="14"/>
      <c r="AAH6" s="14"/>
      <c r="AAI6" s="14"/>
      <c r="AAJ6" s="14"/>
      <c r="AAK6" s="14"/>
      <c r="AAL6" s="14"/>
      <c r="AAM6" s="14"/>
      <c r="AAN6" s="14"/>
      <c r="AAO6" s="14"/>
      <c r="AAP6" s="14"/>
      <c r="AAQ6" s="14"/>
      <c r="AAR6" s="14"/>
      <c r="AAS6" s="14"/>
      <c r="AAT6" s="14"/>
      <c r="AAU6" s="14"/>
      <c r="AAV6" s="14"/>
      <c r="AAW6" s="14"/>
      <c r="AAX6" s="14"/>
      <c r="AAY6" s="14"/>
      <c r="AAZ6" s="14"/>
      <c r="ABA6" s="14"/>
      <c r="ABB6" s="14"/>
      <c r="ABC6" s="14"/>
      <c r="ABD6" s="14"/>
      <c r="ABE6" s="14"/>
      <c r="ABF6" s="14"/>
      <c r="ABG6" s="14"/>
      <c r="ABH6" s="14"/>
      <c r="ABI6" s="14"/>
      <c r="ABJ6" s="14"/>
      <c r="ABK6" s="14"/>
      <c r="ABL6" s="14"/>
      <c r="ABM6" s="14"/>
      <c r="ABN6" s="14"/>
      <c r="ABO6" s="14"/>
      <c r="ABP6" s="14"/>
      <c r="ABQ6" s="14"/>
      <c r="ABR6" s="14"/>
      <c r="ABS6" s="14"/>
      <c r="ABT6" s="14"/>
      <c r="ABU6" s="14"/>
      <c r="ABV6" s="14"/>
      <c r="ABW6" s="14"/>
      <c r="ABX6" s="14"/>
      <c r="ABY6" s="14"/>
      <c r="ABZ6" s="14"/>
      <c r="ACA6" s="14"/>
      <c r="ACB6" s="14"/>
      <c r="ACC6" s="14"/>
      <c r="ACD6" s="14"/>
      <c r="ACE6" s="14"/>
      <c r="ACF6" s="14"/>
      <c r="ACG6" s="14"/>
      <c r="ACH6" s="14"/>
      <c r="ACI6" s="14"/>
      <c r="ACJ6" s="14"/>
      <c r="ACK6" s="14"/>
      <c r="ACL6" s="14"/>
      <c r="ACM6" s="14"/>
      <c r="ACN6" s="14"/>
      <c r="ACO6" s="14"/>
      <c r="ACP6" s="14"/>
      <c r="ACQ6" s="14"/>
      <c r="ACR6" s="14"/>
      <c r="ACS6" s="14"/>
      <c r="ACT6" s="14"/>
      <c r="ACU6" s="14"/>
      <c r="ACV6" s="14"/>
      <c r="ACW6" s="14"/>
      <c r="ACX6" s="14"/>
      <c r="ACY6" s="14"/>
      <c r="ACZ6" s="14"/>
      <c r="ADA6" s="14"/>
      <c r="ADB6" s="14"/>
      <c r="ADC6" s="14"/>
      <c r="ADD6" s="14"/>
      <c r="ADE6" s="14"/>
      <c r="ADF6" s="14"/>
      <c r="ADG6" s="14"/>
      <c r="ADH6" s="14"/>
      <c r="ADI6" s="14"/>
      <c r="ADJ6" s="14"/>
      <c r="ADK6" s="14"/>
      <c r="ADL6" s="14"/>
      <c r="ADM6" s="14"/>
      <c r="ADN6" s="14"/>
      <c r="ADO6" s="14"/>
      <c r="ADP6" s="14"/>
      <c r="ADQ6" s="14"/>
      <c r="ADR6" s="14"/>
      <c r="ADS6" s="14"/>
      <c r="ADT6" s="14"/>
      <c r="ADU6" s="14"/>
      <c r="ADV6" s="14"/>
      <c r="ADW6" s="14"/>
      <c r="ADX6" s="14"/>
      <c r="ADY6" s="14"/>
      <c r="ADZ6" s="14"/>
      <c r="AEA6" s="14"/>
      <c r="AEB6" s="14"/>
      <c r="AEC6" s="14"/>
      <c r="AED6" s="14"/>
      <c r="AEE6" s="14"/>
      <c r="AEF6" s="14"/>
      <c r="AEG6" s="14"/>
      <c r="AEH6" s="14"/>
      <c r="AEI6" s="14"/>
      <c r="AEJ6" s="14"/>
      <c r="AEK6" s="14"/>
      <c r="AEL6" s="14"/>
      <c r="AEM6" s="14"/>
      <c r="AEN6" s="14"/>
      <c r="AEO6" s="14"/>
      <c r="AEP6" s="14"/>
      <c r="AEQ6" s="14"/>
      <c r="AER6" s="14"/>
      <c r="AES6" s="14"/>
      <c r="AET6" s="14"/>
      <c r="AEU6" s="14"/>
      <c r="AEV6" s="14"/>
      <c r="AEW6" s="14"/>
      <c r="AEX6" s="14"/>
      <c r="AEY6" s="14"/>
      <c r="AEZ6" s="14"/>
      <c r="AFA6" s="14"/>
      <c r="AFB6" s="14"/>
      <c r="AFC6" s="14"/>
      <c r="AFD6" s="14"/>
      <c r="AFE6" s="14"/>
      <c r="AFF6" s="14"/>
      <c r="AFG6" s="14"/>
      <c r="AFH6" s="14"/>
      <c r="AFI6" s="14"/>
      <c r="AFJ6" s="14"/>
      <c r="AFK6" s="14"/>
      <c r="AFL6" s="14"/>
      <c r="AFM6" s="14"/>
      <c r="AFN6" s="14"/>
      <c r="AFO6" s="14"/>
      <c r="AFP6" s="14"/>
      <c r="AFQ6" s="14"/>
      <c r="AFR6" s="14"/>
      <c r="AFS6" s="14"/>
      <c r="AFT6" s="14"/>
      <c r="AFU6" s="14"/>
      <c r="AFV6" s="14"/>
      <c r="AFW6" s="14"/>
      <c r="AFX6" s="14"/>
      <c r="AFY6" s="14"/>
      <c r="AFZ6" s="14"/>
      <c r="AGA6" s="14"/>
      <c r="AGB6" s="14"/>
      <c r="AGC6" s="14"/>
      <c r="AGD6" s="14"/>
      <c r="AGE6" s="14"/>
      <c r="AGF6" s="14"/>
      <c r="AGG6" s="14"/>
      <c r="AGH6" s="14"/>
      <c r="AGI6" s="14"/>
      <c r="AGJ6" s="14"/>
      <c r="AGK6" s="14"/>
      <c r="AGL6" s="14"/>
      <c r="AGM6" s="14"/>
      <c r="AGN6" s="14"/>
      <c r="AGO6" s="14"/>
      <c r="AGP6" s="14"/>
      <c r="AGQ6" s="14"/>
      <c r="AGR6" s="14"/>
      <c r="AGS6" s="14"/>
      <c r="AGT6" s="14"/>
      <c r="AGU6" s="14"/>
      <c r="AGV6" s="14"/>
      <c r="AGW6" s="14"/>
      <c r="AGX6" s="14"/>
      <c r="AGY6" s="14"/>
      <c r="AGZ6" s="14"/>
      <c r="AHA6" s="14"/>
      <c r="AHB6" s="14"/>
      <c r="AHC6" s="14"/>
      <c r="AHD6" s="14"/>
      <c r="AHE6" s="14"/>
      <c r="AHF6" s="14"/>
      <c r="AHG6" s="14"/>
      <c r="AHH6" s="14"/>
      <c r="AHI6" s="14"/>
      <c r="AHJ6" s="14"/>
      <c r="AHK6" s="14"/>
      <c r="AHL6" s="14"/>
      <c r="AHM6" s="14"/>
      <c r="AHN6" s="14"/>
      <c r="AHO6" s="14"/>
      <c r="AHP6" s="14"/>
      <c r="AHQ6" s="14"/>
      <c r="AHR6" s="14"/>
      <c r="AHS6" s="14"/>
      <c r="AHT6" s="14"/>
      <c r="AHU6" s="14"/>
      <c r="AHV6" s="14"/>
      <c r="AHW6" s="14"/>
      <c r="AHX6" s="14"/>
      <c r="AHY6" s="14"/>
      <c r="AHZ6" s="14"/>
      <c r="AIA6" s="14"/>
      <c r="AIB6" s="14"/>
      <c r="AIC6" s="14"/>
      <c r="AID6" s="14"/>
      <c r="AIE6" s="14"/>
      <c r="AIF6" s="14"/>
      <c r="AIG6" s="14"/>
      <c r="AIH6" s="14"/>
      <c r="AII6" s="14"/>
      <c r="AIJ6" s="14"/>
      <c r="AIK6" s="14"/>
      <c r="AIL6" s="14"/>
      <c r="AIM6" s="14"/>
      <c r="AIN6" s="14"/>
      <c r="AIO6" s="14"/>
      <c r="AIP6" s="14"/>
      <c r="AIQ6" s="14"/>
      <c r="AIR6" s="14"/>
      <c r="AIS6" s="14"/>
      <c r="AIT6" s="14"/>
      <c r="AIU6" s="14"/>
      <c r="AIV6" s="14"/>
      <c r="AIW6" s="14"/>
      <c r="AIX6" s="14"/>
      <c r="AIY6" s="14"/>
      <c r="AIZ6" s="14"/>
      <c r="AJA6" s="14"/>
      <c r="AJB6" s="14"/>
      <c r="AJC6" s="14"/>
      <c r="AJD6" s="14"/>
      <c r="AJE6" s="14"/>
      <c r="AJF6" s="14"/>
      <c r="AJG6" s="14"/>
      <c r="AJH6" s="14"/>
      <c r="AJI6" s="14"/>
      <c r="AJJ6" s="14"/>
      <c r="AJK6" s="14"/>
      <c r="AJL6" s="14"/>
      <c r="AJM6" s="14"/>
      <c r="AJN6" s="14"/>
      <c r="AJO6" s="14"/>
      <c r="AJP6" s="14"/>
      <c r="AJQ6" s="14"/>
      <c r="AJR6" s="14"/>
      <c r="AJS6" s="14"/>
      <c r="AJT6" s="14"/>
      <c r="AJU6" s="14"/>
      <c r="AJV6" s="14"/>
      <c r="AJW6" s="14"/>
      <c r="AJX6" s="14"/>
      <c r="AJY6" s="14"/>
      <c r="AJZ6" s="14"/>
      <c r="AKA6" s="14"/>
      <c r="AKB6" s="14"/>
      <c r="AKC6" s="14"/>
      <c r="AKD6" s="14"/>
      <c r="AKE6" s="14"/>
      <c r="AKF6" s="14"/>
      <c r="AKG6" s="14"/>
      <c r="AKH6" s="14"/>
      <c r="AKI6" s="14"/>
      <c r="AKJ6" s="14"/>
      <c r="AKK6" s="14"/>
      <c r="AKL6" s="14"/>
      <c r="AKM6" s="14"/>
      <c r="AKN6" s="14"/>
      <c r="AKO6" s="14"/>
      <c r="AKP6" s="14"/>
      <c r="AKQ6" s="14"/>
      <c r="AKR6" s="14"/>
      <c r="AKS6" s="14"/>
      <c r="AKT6" s="14"/>
      <c r="AKU6" s="14"/>
      <c r="AKV6" s="14"/>
      <c r="AKW6" s="14"/>
      <c r="AKX6" s="14"/>
      <c r="AKY6" s="14"/>
      <c r="AKZ6" s="14"/>
      <c r="ALA6" s="14"/>
      <c r="ALB6" s="14"/>
      <c r="ALC6" s="14"/>
      <c r="ALD6" s="14"/>
      <c r="ALE6" s="14"/>
      <c r="ALF6" s="14"/>
      <c r="ALG6" s="14"/>
      <c r="ALH6" s="14"/>
      <c r="ALI6" s="14"/>
      <c r="ALJ6" s="14"/>
      <c r="ALK6" s="14"/>
      <c r="ALL6" s="14"/>
      <c r="ALM6" s="14"/>
      <c r="ALN6" s="14"/>
      <c r="ALO6" s="14"/>
      <c r="ALP6" s="14"/>
      <c r="ALQ6" s="14"/>
      <c r="ALR6" s="14"/>
      <c r="ALS6" s="14"/>
      <c r="ALT6" s="14"/>
      <c r="ALU6" s="14"/>
      <c r="ALV6" s="14"/>
      <c r="ALW6" s="14"/>
      <c r="ALX6" s="14"/>
      <c r="ALY6" s="14"/>
      <c r="ALZ6" s="14"/>
      <c r="AMA6" s="14"/>
      <c r="AMB6" s="14"/>
    </row>
    <row r="7" spans="1:1016" ht="57">
      <c r="A7" s="123"/>
      <c r="B7" s="12" t="str">
        <f>Synthèse!B12</f>
        <v>1.4</v>
      </c>
      <c r="C7" s="3" t="str">
        <f>Synthèse!C12</f>
        <v>Pour chaque image utilisée comme CAPTCHA ou comme image-test, ayant une alternative textuelle, cette alternative permet-elle d’identifier la nature et la fonction de l’image ?</v>
      </c>
      <c r="D7" s="12" t="s">
        <v>31</v>
      </c>
      <c r="E7" s="3"/>
      <c r="F7" s="3"/>
    </row>
    <row r="8" spans="1:1016" ht="42.75">
      <c r="A8" s="123"/>
      <c r="B8" s="12" t="str">
        <f>Synthèse!B13</f>
        <v>1.5</v>
      </c>
      <c r="C8" s="3" t="str">
        <f>Synthèse!C13</f>
        <v>Pour chaque image utilisée comme CAPTCHA, une solution d’accès alternatif au contenu ou à la fonction du CAPTCHA est-elle présente ?</v>
      </c>
      <c r="D8" s="12" t="s">
        <v>31</v>
      </c>
      <c r="E8" s="26"/>
      <c r="F8" s="3"/>
    </row>
    <row r="9" spans="1:1016" ht="28.5">
      <c r="A9" s="123"/>
      <c r="B9" s="12" t="str">
        <f>Synthèse!B14</f>
        <v>1.6</v>
      </c>
      <c r="C9" s="3" t="str">
        <f>Synthèse!C14</f>
        <v>Chaque image porteuse d’information a-t-elle, si nécessaire, une description détaillée ?</v>
      </c>
      <c r="D9" s="12" t="s">
        <v>29</v>
      </c>
      <c r="E9" s="84"/>
      <c r="F9" s="3"/>
    </row>
    <row r="10" spans="1:1016" ht="71.25">
      <c r="A10" s="123"/>
      <c r="B10" s="12" t="str">
        <f>Synthèse!B15</f>
        <v>1.7</v>
      </c>
      <c r="C10" s="3" t="str">
        <f>Synthèse!C15</f>
        <v>Pour chaque image porteuse d’information ayant une description détaillée, cette description est-elle pertinente ?</v>
      </c>
      <c r="D10" s="12" t="s">
        <v>30</v>
      </c>
      <c r="E10" s="3" t="s">
        <v>383</v>
      </c>
      <c r="F10" s="3"/>
    </row>
    <row r="11" spans="1:1016" ht="71.25">
      <c r="A11" s="123"/>
      <c r="B11" s="12" t="str">
        <f>Synthèse!B16</f>
        <v>1.8</v>
      </c>
      <c r="C11" s="3" t="str">
        <f>Synthèse!C16</f>
        <v>Chaque image texte porteuse d’information, en l’absence d’un mécanisme de remplacement, doit si possible être remplacée par du texte stylé. Cette règle est-elle respectée (hors cas particuliers) ?</v>
      </c>
      <c r="D11" s="12" t="s">
        <v>31</v>
      </c>
      <c r="E11" s="3"/>
      <c r="F11" s="3"/>
    </row>
    <row r="12" spans="1:1016" ht="358.5">
      <c r="A12" s="137"/>
      <c r="B12" s="12" t="str">
        <f>Synthèse!B17</f>
        <v>1.9</v>
      </c>
      <c r="C12" s="3" t="str">
        <f>Synthèse!C17</f>
        <v>Chaque légende d’image est-elle, si nécessaire, correctement reliée à l’image correspondante ?</v>
      </c>
      <c r="D12" s="12" t="s">
        <v>30</v>
      </c>
      <c r="E12" s="3" t="s">
        <v>386</v>
      </c>
      <c r="F12" s="3"/>
    </row>
    <row r="13" spans="1:1016" ht="17.100000000000001" customHeight="1">
      <c r="A13" s="135" t="str">
        <f>Synthèse!A19</f>
        <v>Cadres</v>
      </c>
      <c r="B13" s="41" t="str">
        <f>Synthèse!B19</f>
        <v>2.1</v>
      </c>
      <c r="C13" s="40" t="str">
        <f>Synthèse!C19</f>
        <v>Chaque cadre a-t-il un titre de cadre ?</v>
      </c>
      <c r="D13" s="41" t="s">
        <v>31</v>
      </c>
      <c r="E13" s="42"/>
      <c r="F13" s="40"/>
    </row>
    <row r="14" spans="1:1016" ht="33.6" customHeight="1">
      <c r="A14" s="135"/>
      <c r="B14" s="41" t="str">
        <f>Synthèse!B20</f>
        <v>2.2</v>
      </c>
      <c r="C14" s="40" t="str">
        <f>Synthèse!C20</f>
        <v>Pour chaque cadre ayant un titre de cadre, ce titre de cadre est-il pertinent ?</v>
      </c>
      <c r="D14" s="41" t="s">
        <v>31</v>
      </c>
      <c r="E14" s="40"/>
      <c r="F14" s="40"/>
    </row>
    <row r="15" spans="1:1016" ht="45" customHeight="1">
      <c r="A15" s="135" t="str">
        <f>Synthèse!A22</f>
        <v>Couleurs</v>
      </c>
      <c r="B15" s="12" t="str">
        <f>Synthèse!B22</f>
        <v>3.1</v>
      </c>
      <c r="C15" s="3" t="str">
        <f>Synthèse!C22</f>
        <v>Dans chaque page web, l’information ne doit pas être donnée uniquement par la couleur. Cette règle est-elle respectée ?</v>
      </c>
      <c r="D15" s="12" t="s">
        <v>29</v>
      </c>
      <c r="E15" s="3"/>
      <c r="F15" s="3"/>
    </row>
    <row r="16" spans="1:1016" ht="71.25">
      <c r="A16" s="135"/>
      <c r="B16" s="12" t="str">
        <f>Synthèse!B23</f>
        <v>3.2</v>
      </c>
      <c r="C16" s="3" t="str">
        <f>Synthèse!C23</f>
        <v>Dans chaque page web, le contraste entre la couleur du texte et la couleur de son arrière-plan est-il suffisamment élevé (hors cas particuliers) ?</v>
      </c>
      <c r="D16" s="12" t="s">
        <v>30</v>
      </c>
      <c r="E16" s="7" t="s">
        <v>384</v>
      </c>
      <c r="F16" s="7"/>
    </row>
    <row r="17" spans="1:6" ht="71.25">
      <c r="A17" s="135"/>
      <c r="B17" s="12" t="str">
        <f>Synthèse!B24</f>
        <v>3.3</v>
      </c>
      <c r="C17" s="3" t="str">
        <f>Synthèse!C24</f>
        <v>Dans chaque page web, les couleurs utilisées dans les composants d’interface ou les éléments graphiques porteurs d’informations sont-elles suffisamment contrastées (hors cas particuliers) ?</v>
      </c>
      <c r="D17" s="12" t="s">
        <v>29</v>
      </c>
      <c r="E17" s="7"/>
      <c r="F17" s="7"/>
    </row>
    <row r="18" spans="1:6" ht="42.75">
      <c r="A18" s="135" t="str">
        <f>Synthèse!A26</f>
        <v>Multimédia</v>
      </c>
      <c r="B18" s="41" t="str">
        <f>Synthèse!B26</f>
        <v>4.1</v>
      </c>
      <c r="C18" s="40" t="str">
        <f>Synthèse!C26</f>
        <v>Chaque média temporel pré-enregistré a-t-il, si nécessaire, une transcription textuelle ou une audiodescription (hors cas particuliers) ?</v>
      </c>
      <c r="D18" s="41" t="s">
        <v>29</v>
      </c>
      <c r="E18" s="40"/>
      <c r="F18" s="40"/>
    </row>
    <row r="19" spans="1:6" ht="57">
      <c r="A19" s="135"/>
      <c r="B19" s="41" t="str">
        <f>Synthèse!B27</f>
        <v>4.2</v>
      </c>
      <c r="C19" s="40" t="str">
        <f>Synthèse!C27</f>
        <v>Pour chaque média temporel pré-enregistré ayant une transcription textuelle ou une audiodescription synchronisée, celles-ci sont-elles pertinentes (hors cas particuliers) ?</v>
      </c>
      <c r="D19" s="41" t="s">
        <v>29</v>
      </c>
      <c r="E19" s="40"/>
      <c r="F19" s="40"/>
    </row>
    <row r="20" spans="1:6" ht="42.75">
      <c r="A20" s="135"/>
      <c r="B20" s="41" t="str">
        <f>Synthèse!B28</f>
        <v>4.3</v>
      </c>
      <c r="C20" s="40" t="str">
        <f>Synthèse!C28</f>
        <v>Chaque média temporel synchronisé pré-enregistré a-t-il, si nécessaire, des sous-titres synchronisés (hors cas particuliers) ?</v>
      </c>
      <c r="D20" s="41" t="s">
        <v>29</v>
      </c>
      <c r="E20" s="40"/>
      <c r="F20" s="40"/>
    </row>
    <row r="21" spans="1:6" ht="42.75">
      <c r="A21" s="135"/>
      <c r="B21" s="41" t="str">
        <f>Synthèse!B29</f>
        <v>4.4</v>
      </c>
      <c r="C21" s="40" t="str">
        <f>Synthèse!C29</f>
        <v>Pour chaque média temporel synchronisé pré-enregistré ayant des sous-titres synchronisés, ces sous-titres sont-ils pertinents ?</v>
      </c>
      <c r="D21" s="41" t="s">
        <v>29</v>
      </c>
      <c r="E21" s="40"/>
      <c r="F21" s="40"/>
    </row>
    <row r="22" spans="1:6" ht="42.75">
      <c r="A22" s="135"/>
      <c r="B22" s="41" t="str">
        <f>Synthèse!B30</f>
        <v>4.5</v>
      </c>
      <c r="C22" s="40" t="str">
        <f>Synthèse!C30</f>
        <v>Chaque média temporel pré-enregistré a-t-il, si nécessaire, une audiodescription synchronisée (hors cas particuliers) ?</v>
      </c>
      <c r="D22" s="41" t="s">
        <v>30</v>
      </c>
      <c r="E22" s="40" t="s">
        <v>385</v>
      </c>
      <c r="F22" s="40"/>
    </row>
    <row r="23" spans="1:6" ht="42.75">
      <c r="A23" s="135"/>
      <c r="B23" s="41" t="str">
        <f>Synthèse!B31</f>
        <v>4.6</v>
      </c>
      <c r="C23" s="40" t="str">
        <f>Synthèse!C31</f>
        <v>Pour chaque média temporel pré-enregistré ayant une audiodescription synchronisée, celle-ci est-elle pertinente ?</v>
      </c>
      <c r="D23" s="41" t="s">
        <v>31</v>
      </c>
      <c r="E23" s="40"/>
      <c r="F23" s="40"/>
    </row>
    <row r="24" spans="1:6" ht="28.5">
      <c r="A24" s="135"/>
      <c r="B24" s="41" t="str">
        <f>Synthèse!B32</f>
        <v>4.7</v>
      </c>
      <c r="C24" s="40" t="str">
        <f>Synthèse!C32</f>
        <v>Chaque média temporel est-il clairement identifiable (hors cas particuliers) ?</v>
      </c>
      <c r="D24" s="41" t="s">
        <v>29</v>
      </c>
      <c r="E24" s="40"/>
      <c r="F24" s="40"/>
    </row>
    <row r="25" spans="1:6" ht="42.75">
      <c r="A25" s="135"/>
      <c r="B25" s="41" t="str">
        <f>Synthèse!B33</f>
        <v>4.8</v>
      </c>
      <c r="C25" s="40" t="str">
        <f>Synthèse!C33</f>
        <v>Chaque média non temporel a-t-il, si nécessaire, une alternative (hors cas particuliers) ?</v>
      </c>
      <c r="D25" s="41" t="s">
        <v>31</v>
      </c>
      <c r="E25" s="40"/>
      <c r="F25" s="40"/>
    </row>
    <row r="26" spans="1:6" ht="28.5">
      <c r="A26" s="135"/>
      <c r="B26" s="41" t="str">
        <f>Synthèse!B34</f>
        <v>4.9</v>
      </c>
      <c r="C26" s="40" t="str">
        <f>Synthèse!C34</f>
        <v>Pour chaque média non temporel ayant une alternative, cette alternative est-elle pertinente ?</v>
      </c>
      <c r="D26" s="41" t="s">
        <v>31</v>
      </c>
      <c r="E26" s="40"/>
      <c r="F26" s="40"/>
    </row>
    <row r="27" spans="1:6" ht="28.5">
      <c r="A27" s="135"/>
      <c r="B27" s="41" t="str">
        <f>Synthèse!B35</f>
        <v>4.10</v>
      </c>
      <c r="C27" s="40" t="str">
        <f>Synthèse!C35</f>
        <v>Chaque son déclenché automatiquement est-il contrôlable par l’utilisateur ?</v>
      </c>
      <c r="D27" s="41" t="s">
        <v>31</v>
      </c>
      <c r="E27" s="40"/>
      <c r="F27" s="40"/>
    </row>
    <row r="28" spans="1:6" ht="42.75">
      <c r="A28" s="135"/>
      <c r="B28" s="41" t="str">
        <f>Synthèse!B36</f>
        <v>4.11</v>
      </c>
      <c r="C28" s="40" t="str">
        <f>Synthèse!C36</f>
        <v>La consultation de chaque média temporel est-elle, si nécessaire, contrôlable par le clavier et tout dispositif de pointage ?</v>
      </c>
      <c r="D28" s="41" t="s">
        <v>31</v>
      </c>
      <c r="E28" s="40"/>
      <c r="F28" s="40"/>
    </row>
    <row r="29" spans="1:6" ht="42.75">
      <c r="A29" s="135"/>
      <c r="B29" s="41" t="str">
        <f>Synthèse!B37</f>
        <v>4.12</v>
      </c>
      <c r="C29" s="40" t="str">
        <f>Synthèse!C37</f>
        <v>La consultation de chaque média non temporel est-elle contrôlable par le clavier et tout dispositif de pointage ?</v>
      </c>
      <c r="D29" s="41" t="s">
        <v>31</v>
      </c>
      <c r="E29" s="40"/>
      <c r="F29" s="40"/>
    </row>
    <row r="30" spans="1:6" ht="42.75">
      <c r="A30" s="135"/>
      <c r="B30" s="41" t="str">
        <f>Synthèse!B38</f>
        <v>4.13</v>
      </c>
      <c r="C30" s="40" t="str">
        <f>Synthèse!C38</f>
        <v>Chaque média temporel et non temporel est-il compatible avec les technologies d’assistance (hors cas particuliers) ?</v>
      </c>
      <c r="D30" s="41" t="s">
        <v>31</v>
      </c>
      <c r="E30" s="40"/>
      <c r="F30" s="40"/>
    </row>
    <row r="31" spans="1:6" ht="28.5">
      <c r="A31" s="135" t="str">
        <f>Synthèse!A40</f>
        <v>Tableaux</v>
      </c>
      <c r="B31" s="12" t="str">
        <f>Synthèse!B40</f>
        <v>5.1</v>
      </c>
      <c r="C31" s="3" t="str">
        <f>Synthèse!C40</f>
        <v>Chaque tableau de données complexe a-t-il un résumé ?</v>
      </c>
      <c r="D31" s="12" t="s">
        <v>31</v>
      </c>
      <c r="E31" s="3"/>
      <c r="F31" s="3"/>
    </row>
    <row r="32" spans="1:6" ht="28.5">
      <c r="A32" s="135"/>
      <c r="B32" s="12" t="str">
        <f>Synthèse!B41</f>
        <v>5.2</v>
      </c>
      <c r="C32" s="3" t="str">
        <f>Synthèse!C41</f>
        <v>Pour chaque tableau de données complexe ayant un résumé, celui-ci est-il pertinent ?</v>
      </c>
      <c r="D32" s="12" t="s">
        <v>31</v>
      </c>
      <c r="E32" s="3"/>
      <c r="F32" s="3"/>
    </row>
    <row r="33" spans="1:6" ht="42.75">
      <c r="A33" s="135"/>
      <c r="B33" s="12" t="str">
        <f>Synthèse!B42</f>
        <v>5.3</v>
      </c>
      <c r="C33" s="3" t="str">
        <f>Synthèse!C42</f>
        <v>Pour chaque tableau de mise en forme, le contenu linéarisé reste-t-il compréhensible (hors cas particuliers) ?</v>
      </c>
      <c r="D33" s="12" t="s">
        <v>31</v>
      </c>
      <c r="E33" s="3"/>
      <c r="F33" s="3"/>
    </row>
    <row r="34" spans="1:6" ht="42.75">
      <c r="A34" s="135"/>
      <c r="B34" s="12" t="str">
        <f>Synthèse!B43</f>
        <v>5.4</v>
      </c>
      <c r="C34" s="3" t="str">
        <f>Synthèse!C43</f>
        <v>Pour chaque tableau de données ayant un titre, le titre est-il correctement associé au tableau de données ?</v>
      </c>
      <c r="D34" s="12" t="s">
        <v>31</v>
      </c>
      <c r="E34" s="3"/>
      <c r="F34" s="3"/>
    </row>
    <row r="35" spans="1:6" ht="28.5">
      <c r="A35" s="135"/>
      <c r="B35" s="12" t="str">
        <f>Synthèse!B44</f>
        <v>5.5</v>
      </c>
      <c r="C35" s="3" t="str">
        <f>Synthèse!C44</f>
        <v>Pour chaque tableau de données ayant un titre, celui-ci est-il pertinent ?</v>
      </c>
      <c r="D35" s="12" t="s">
        <v>31</v>
      </c>
      <c r="E35" s="7"/>
      <c r="F35" s="7"/>
    </row>
    <row r="36" spans="1:6" ht="42.75">
      <c r="A36" s="135"/>
      <c r="B36" s="12" t="str">
        <f>Synthèse!B45</f>
        <v>5.6</v>
      </c>
      <c r="C36" s="3" t="str">
        <f>Synthèse!C45</f>
        <v>Pour chaque tableau de données, chaque en-tête de colonnes et chaque en-tête de lignes sont-ils correctement déclarés ?</v>
      </c>
      <c r="D36" s="12" t="s">
        <v>31</v>
      </c>
      <c r="E36" s="7"/>
      <c r="F36" s="7"/>
    </row>
    <row r="37" spans="1:6" ht="57">
      <c r="A37" s="135"/>
      <c r="B37" s="12" t="str">
        <f>Synthèse!B46</f>
        <v>5.7</v>
      </c>
      <c r="C37" s="3" t="str">
        <f>Synthèse!C46</f>
        <v>Pour chaque tableau de données, la technique appropriée permettant d’associer chaque cellule avec ses en-têtes est-elle utilisée (hors cas particuliers) ?</v>
      </c>
      <c r="D37" s="12" t="s">
        <v>31</v>
      </c>
      <c r="E37" s="7"/>
      <c r="F37" s="7"/>
    </row>
    <row r="38" spans="1:6" ht="42.75">
      <c r="A38" s="135"/>
      <c r="B38" s="12" t="str">
        <f>Synthèse!B47</f>
        <v>5.8</v>
      </c>
      <c r="C38" s="3" t="str">
        <f>Synthèse!C47</f>
        <v>Chaque tableau de mise en forme ne doit pas utiliser d’éléments propres aux tableaux de données. Cette règle est-elle respectée ?</v>
      </c>
      <c r="D38" s="12" t="s">
        <v>31</v>
      </c>
      <c r="E38" s="7"/>
      <c r="F38" s="7"/>
    </row>
    <row r="39" spans="1:6" ht="28.5">
      <c r="A39" s="135" t="str">
        <f>Synthèse!A49</f>
        <v>Liens</v>
      </c>
      <c r="B39" s="41" t="str">
        <f>Synthèse!B49</f>
        <v>6.1</v>
      </c>
      <c r="C39" s="40" t="str">
        <f>Synthèse!C49</f>
        <v>Chaque lien est-il explicite (hors cas particuliers) ?</v>
      </c>
      <c r="D39" s="41" t="s">
        <v>29</v>
      </c>
      <c r="E39" s="40"/>
      <c r="F39" s="40"/>
    </row>
    <row r="40" spans="1:6" ht="28.5">
      <c r="A40" s="135"/>
      <c r="B40" s="41" t="str">
        <f>Synthèse!B50</f>
        <v>6.2</v>
      </c>
      <c r="C40" s="40" t="str">
        <f>Synthèse!C50</f>
        <v>Dans chaque page web, chaque lien, à l’exception des ancres, a-t-il un intitulé ?</v>
      </c>
      <c r="D40" s="41" t="s">
        <v>29</v>
      </c>
      <c r="E40" s="40"/>
      <c r="F40" s="40"/>
    </row>
    <row r="41" spans="1:6" ht="129">
      <c r="A41" s="135" t="str">
        <f>Synthèse!A52</f>
        <v>Scripts</v>
      </c>
      <c r="B41" s="12" t="str">
        <f>Synthèse!B52</f>
        <v>7.1</v>
      </c>
      <c r="C41" s="3" t="str">
        <f>Synthèse!C52</f>
        <v>Chaque script est-il, si nécessaire, compatible avec les technologies d’assistance ?</v>
      </c>
      <c r="D41" s="12" t="s">
        <v>30</v>
      </c>
      <c r="E41" s="7" t="s">
        <v>387</v>
      </c>
      <c r="F41" s="7"/>
    </row>
    <row r="42" spans="1:6" ht="28.5">
      <c r="A42" s="135"/>
      <c r="B42" s="12" t="str">
        <f>Synthèse!B53</f>
        <v>7.2</v>
      </c>
      <c r="C42" s="3" t="str">
        <f>Synthèse!C53</f>
        <v>Pour chaque script ayant une alternative, cette alternative est-elle pertinente ?</v>
      </c>
      <c r="D42" s="12" t="s">
        <v>31</v>
      </c>
      <c r="E42" s="7"/>
      <c r="F42" s="7"/>
    </row>
    <row r="43" spans="1:6" ht="42.75">
      <c r="A43" s="135"/>
      <c r="B43" s="12" t="str">
        <f>Synthèse!B54</f>
        <v>7.3</v>
      </c>
      <c r="C43" s="3" t="str">
        <f>Synthèse!C54</f>
        <v>Chaque script est-il contrôlable par le clavier et par tout dispositif de pointage (hors cas particuliers) ?</v>
      </c>
      <c r="D43" s="12" t="s">
        <v>29</v>
      </c>
      <c r="E43" s="7"/>
      <c r="F43" s="7"/>
    </row>
    <row r="44" spans="1:6" ht="42.75">
      <c r="A44" s="135"/>
      <c r="B44" s="12" t="str">
        <f>Synthèse!B55</f>
        <v>7.4</v>
      </c>
      <c r="C44" s="3" t="str">
        <f>Synthèse!C55</f>
        <v>Pour chaque script qui initie un changement de contexte, l’utilisateur est-il averti ou en a-t-il le contrôle ?</v>
      </c>
      <c r="D44" s="12" t="s">
        <v>31</v>
      </c>
      <c r="E44" s="7"/>
      <c r="F44" s="7"/>
    </row>
    <row r="45" spans="1:6" ht="42.75">
      <c r="A45" s="135"/>
      <c r="B45" s="12" t="str">
        <f>Synthèse!B56</f>
        <v>7.5</v>
      </c>
      <c r="C45" s="3" t="str">
        <f>Synthèse!C56</f>
        <v>Dans chaque page web, les messages de statut sont-ils correctement restitués par les technologies d’assistance ?</v>
      </c>
      <c r="D45" s="12" t="s">
        <v>31</v>
      </c>
      <c r="E45" s="7"/>
      <c r="F45" s="7"/>
    </row>
    <row r="46" spans="1:6" ht="30" customHeight="1">
      <c r="A46" s="135" t="str">
        <f>Synthèse!A58</f>
        <v>Éléments obligatoires</v>
      </c>
      <c r="B46" s="41" t="str">
        <f>Synthèse!B58</f>
        <v>8.1</v>
      </c>
      <c r="C46" s="40" t="str">
        <f>Synthèse!C58</f>
        <v>Chaque page web est-elle définie par un type de document ?</v>
      </c>
      <c r="D46" s="41" t="s">
        <v>31</v>
      </c>
      <c r="E46" s="40"/>
      <c r="F46" s="40"/>
    </row>
    <row r="47" spans="1:6" ht="42.75">
      <c r="A47" s="135"/>
      <c r="B47" s="41" t="str">
        <f>Synthèse!B59</f>
        <v>8.2</v>
      </c>
      <c r="C47" s="40" t="str">
        <f>Synthèse!C59</f>
        <v>Pour chaque page web, le code source généré est-il valide selon le type de document spécifié (hors cas particuliers) ?</v>
      </c>
      <c r="D47" s="41" t="s">
        <v>31</v>
      </c>
      <c r="E47" s="40"/>
      <c r="F47" s="40"/>
    </row>
    <row r="48" spans="1:6" ht="28.5">
      <c r="A48" s="135"/>
      <c r="B48" s="41" t="str">
        <f>Synthèse!B60</f>
        <v>8.3</v>
      </c>
      <c r="C48" s="40" t="str">
        <f>Synthèse!C60</f>
        <v>Dans chaque page web, la langue par défaut est-elle présente ?</v>
      </c>
      <c r="D48" s="41" t="s">
        <v>31</v>
      </c>
      <c r="E48" s="40"/>
      <c r="F48" s="40"/>
    </row>
    <row r="49" spans="1:6" ht="28.5">
      <c r="A49" s="135"/>
      <c r="B49" s="41" t="str">
        <f>Synthèse!B61</f>
        <v>8.4</v>
      </c>
      <c r="C49" s="40" t="str">
        <f>Synthèse!C61</f>
        <v>Pour chaque page web ayant une langue par défaut, le code de langue est-il pertinent ?</v>
      </c>
      <c r="D49" s="41" t="s">
        <v>31</v>
      </c>
      <c r="E49" s="40"/>
      <c r="F49" s="40"/>
    </row>
    <row r="50" spans="1:6" ht="15">
      <c r="A50" s="135"/>
      <c r="B50" s="41" t="str">
        <f>Synthèse!B62</f>
        <v>8.5</v>
      </c>
      <c r="C50" s="40" t="str">
        <f>Synthèse!C62</f>
        <v>Chaque page web a-t-elle un titre de page ?</v>
      </c>
      <c r="D50" s="41" t="s">
        <v>31</v>
      </c>
      <c r="E50" s="40"/>
      <c r="F50" s="40"/>
    </row>
    <row r="51" spans="1:6" ht="28.5">
      <c r="A51" s="135"/>
      <c r="B51" s="41" t="str">
        <f>Synthèse!B63</f>
        <v>8.6</v>
      </c>
      <c r="C51" s="40" t="str">
        <f>Synthèse!C63</f>
        <v>Pour chaque page web ayant un titre de page, ce titre est-il pertinent ?</v>
      </c>
      <c r="D51" s="41" t="s">
        <v>29</v>
      </c>
      <c r="E51" s="40"/>
      <c r="F51" s="40"/>
    </row>
    <row r="52" spans="1:6" ht="42.75">
      <c r="A52" s="135"/>
      <c r="B52" s="41" t="str">
        <f>Synthèse!B64</f>
        <v>8.7</v>
      </c>
      <c r="C52" s="40" t="str">
        <f>Synthèse!C64</f>
        <v>Dans chaque page web, chaque changement de langue est-il indiqué dans le code source (hors cas particuliers) ?</v>
      </c>
      <c r="D52" s="41" t="s">
        <v>31</v>
      </c>
      <c r="E52" s="40"/>
      <c r="F52" s="40"/>
    </row>
    <row r="53" spans="1:6" ht="42.75">
      <c r="A53" s="135"/>
      <c r="B53" s="41" t="str">
        <f>Synthèse!B65</f>
        <v>8.8</v>
      </c>
      <c r="C53" s="40" t="str">
        <f>Synthèse!C65</f>
        <v>Dans chaque page web, le code de langue de chaque changement de langue est-il valide et pertinent ?</v>
      </c>
      <c r="D53" s="41" t="s">
        <v>31</v>
      </c>
      <c r="E53" s="40"/>
      <c r="F53" s="40"/>
    </row>
    <row r="54" spans="1:6" ht="142.5">
      <c r="A54" s="135"/>
      <c r="B54" s="41" t="str">
        <f>Synthèse!B66</f>
        <v>8.9</v>
      </c>
      <c r="C54" s="40" t="str">
        <f>Synthèse!C66</f>
        <v>Dans chaque page web, les balises ne doivent pas être utilisées uniquement à des fins de présentation. Cette règle est-elle respectée ?</v>
      </c>
      <c r="D54" s="41" t="s">
        <v>30</v>
      </c>
      <c r="E54" s="40" t="s">
        <v>388</v>
      </c>
      <c r="F54" s="40"/>
    </row>
    <row r="55" spans="1:6" ht="28.5">
      <c r="A55" s="135"/>
      <c r="B55" s="41" t="str">
        <f>Synthèse!B67</f>
        <v>8.10</v>
      </c>
      <c r="C55" s="40" t="str">
        <f>Synthèse!C67</f>
        <v>Dans chaque page web, les changements du sens de lecture sont-ils signalés ?</v>
      </c>
      <c r="D55" s="41" t="s">
        <v>31</v>
      </c>
      <c r="E55" s="40"/>
      <c r="F55" s="40"/>
    </row>
    <row r="56" spans="1:6" ht="71.25">
      <c r="A56" s="135" t="str">
        <f>Synthèse!A69</f>
        <v>Structure</v>
      </c>
      <c r="B56" s="69" t="str">
        <f>Synthèse!B69</f>
        <v>9.1</v>
      </c>
      <c r="C56" s="44" t="str">
        <f>Synthèse!C69</f>
        <v>Dans chaque page web, l’information est-elle structurée par l’utilisation appropriée de titres ?</v>
      </c>
      <c r="D56" s="69" t="s">
        <v>30</v>
      </c>
      <c r="E56" s="44" t="s">
        <v>389</v>
      </c>
      <c r="F56" s="44"/>
    </row>
    <row r="57" spans="1:6" ht="42.75">
      <c r="A57" s="135"/>
      <c r="B57" s="69" t="str">
        <f>Synthèse!B70</f>
        <v>9.2</v>
      </c>
      <c r="C57" s="44" t="str">
        <f>Synthèse!C70</f>
        <v>Dans chaque page web, la structure du document est-elle cohérente (hors cas particuliers) ?</v>
      </c>
      <c r="D57" s="69" t="s">
        <v>31</v>
      </c>
      <c r="E57" s="44"/>
      <c r="F57" s="44"/>
    </row>
    <row r="58" spans="1:6" ht="384.75">
      <c r="A58" s="135"/>
      <c r="B58" s="69" t="str">
        <f>Synthèse!B71</f>
        <v>9.3</v>
      </c>
      <c r="C58" s="44" t="str">
        <f>Synthèse!C71</f>
        <v>Dans chaque page web, chaque liste est-elle correctement structurée ?</v>
      </c>
      <c r="D58" s="69" t="s">
        <v>30</v>
      </c>
      <c r="E58" s="44" t="s">
        <v>390</v>
      </c>
      <c r="F58" s="44"/>
    </row>
    <row r="59" spans="1:6" ht="28.5">
      <c r="A59" s="135"/>
      <c r="B59" s="69" t="str">
        <f>Synthèse!B72</f>
        <v>9.4</v>
      </c>
      <c r="C59" s="44" t="str">
        <f>Synthèse!C72</f>
        <v>Dans chaque page web, chaque citation est-elle correctement indiquée ?</v>
      </c>
      <c r="D59" s="69" t="s">
        <v>31</v>
      </c>
      <c r="E59" s="44"/>
      <c r="F59" s="44"/>
    </row>
    <row r="60" spans="1:6" ht="42.75">
      <c r="A60" s="135" t="str">
        <f>Synthèse!A74</f>
        <v>Présentation</v>
      </c>
      <c r="B60" s="41" t="str">
        <f>Synthèse!B74</f>
        <v>10.1</v>
      </c>
      <c r="C60" s="40" t="str">
        <f>Synthèse!C74</f>
        <v>Dans le site web, des feuilles de styles sont-elles utilisées pour contrôler la présentation de l’information ?</v>
      </c>
      <c r="D60" s="41" t="s">
        <v>29</v>
      </c>
      <c r="E60" s="40"/>
      <c r="F60" s="40"/>
    </row>
    <row r="61" spans="1:6" ht="42.75">
      <c r="A61" s="135"/>
      <c r="B61" s="41" t="str">
        <f>Synthèse!B75</f>
        <v>10.2</v>
      </c>
      <c r="C61" s="40" t="str">
        <f>Synthèse!C75</f>
        <v>Dans chaque page web, le contenu visible reste-t-il présent lorsque les feuilles de styles sont désactivées ?</v>
      </c>
      <c r="D61" s="41" t="s">
        <v>29</v>
      </c>
      <c r="E61" s="40"/>
      <c r="F61" s="40"/>
    </row>
    <row r="62" spans="1:6" ht="42.75">
      <c r="A62" s="135"/>
      <c r="B62" s="41" t="str">
        <f>Synthèse!B76</f>
        <v>10.3</v>
      </c>
      <c r="C62" s="40" t="str">
        <f>Synthèse!C76</f>
        <v>Dans chaque page web, l’information reste-t-elle compréhensible lorsque les feuilles de styles sont désactivées ?</v>
      </c>
      <c r="D62" s="41" t="s">
        <v>29</v>
      </c>
      <c r="E62" s="40"/>
      <c r="F62" s="40"/>
    </row>
    <row r="63" spans="1:6" ht="57">
      <c r="A63" s="135"/>
      <c r="B63" s="41" t="str">
        <f>Synthèse!B77</f>
        <v>10.4</v>
      </c>
      <c r="C63" s="40" t="str">
        <f>Synthèse!C77</f>
        <v>Dans chaque page web, le texte reste-t-il lisible lorsque la taille des caractères est augmentée jusqu’à 200%, au moins (hors cas particuliers) ?</v>
      </c>
      <c r="D63" s="41" t="s">
        <v>29</v>
      </c>
      <c r="E63" s="40"/>
      <c r="F63" s="40"/>
    </row>
    <row r="64" spans="1:6" ht="42.75">
      <c r="A64" s="135"/>
      <c r="B64" s="41" t="str">
        <f>Synthèse!B78</f>
        <v>10.5</v>
      </c>
      <c r="C64" s="40" t="str">
        <f>Synthèse!C78</f>
        <v>Dans chaque page web, les déclarations CSS de couleurs de fond d’élément et de police sont-elles correctement utilisées ?</v>
      </c>
      <c r="D64" s="41" t="s">
        <v>29</v>
      </c>
      <c r="E64" s="40"/>
      <c r="F64" s="40"/>
    </row>
    <row r="65" spans="1:6" ht="42.75">
      <c r="A65" s="135"/>
      <c r="B65" s="41" t="str">
        <f>Synthèse!B79</f>
        <v>10.6</v>
      </c>
      <c r="C65" s="40" t="str">
        <f>Synthèse!C79</f>
        <v>Dans chaque page web, chaque lien dont la nature n’est pas évidente est-il visible par rapport au texte environnant ?</v>
      </c>
      <c r="D65" s="41" t="s">
        <v>31</v>
      </c>
      <c r="E65" s="40"/>
      <c r="F65" s="40"/>
    </row>
    <row r="66" spans="1:6" ht="42.75">
      <c r="A66" s="135"/>
      <c r="B66" s="41" t="str">
        <f>Synthèse!B80</f>
        <v>10.7</v>
      </c>
      <c r="C66" s="40" t="str">
        <f>Synthèse!C80</f>
        <v>Dans chaque page web, pour chaque élément recevant le focus, la prise de focus est-elle visible ?</v>
      </c>
      <c r="D66" s="41" t="s">
        <v>29</v>
      </c>
      <c r="E66" s="40"/>
      <c r="F66" s="40"/>
    </row>
    <row r="67" spans="1:6" ht="42.75">
      <c r="A67" s="135"/>
      <c r="B67" s="41" t="str">
        <f>Synthèse!B81</f>
        <v>10.8</v>
      </c>
      <c r="C67" s="40" t="str">
        <f>Synthèse!C81</f>
        <v>Pour chaque page web, les contenus cachés ont-ils vocation à être ignorés par les technologies d’assistance ?</v>
      </c>
      <c r="D67" s="41" t="s">
        <v>31</v>
      </c>
      <c r="E67" s="40"/>
      <c r="F67" s="40"/>
    </row>
    <row r="68" spans="1:6" ht="42.75">
      <c r="A68" s="135"/>
      <c r="B68" s="41" t="str">
        <f>Synthèse!B82</f>
        <v>10.9</v>
      </c>
      <c r="C68" s="40" t="str">
        <f>Synthèse!C82</f>
        <v>Dans chaque page web, l’information ne doit pas être donnée uniquement par la forme, taille ou position. Cette règle est-elle respectée ?</v>
      </c>
      <c r="D68" s="41" t="s">
        <v>29</v>
      </c>
      <c r="E68" s="40"/>
      <c r="F68" s="40"/>
    </row>
    <row r="69" spans="1:6" ht="57">
      <c r="A69" s="135"/>
      <c r="B69" s="41" t="str">
        <f>Synthèse!B83</f>
        <v>10.10</v>
      </c>
      <c r="C69" s="40" t="str">
        <f>Synthèse!C83</f>
        <v>Dans chaque page web, l’information ne doit pas être donnée par la forme, taille ou position uniquement. Cette règle est-elle implémentée de façon pertinente ?</v>
      </c>
      <c r="D69" s="41" t="s">
        <v>29</v>
      </c>
      <c r="E69" s="40"/>
      <c r="F69" s="40"/>
    </row>
    <row r="70" spans="1:6" ht="85.5">
      <c r="A70" s="135"/>
      <c r="B70" s="41" t="str">
        <f>Synthèse!B84</f>
        <v>10.11</v>
      </c>
      <c r="C70" s="40" t="str">
        <f>Synthèse!C84</f>
        <v>Pour chaque page web, les contenus peuvent-ils être présentés sans avoir recours à un défilement vertical pour une fenêtre ayant une hauteur de 256px ou à un défilement horizontal pour une fenêtre ayant une largeur de 320px (hors cas particuliers) ?</v>
      </c>
      <c r="D70" s="41" t="s">
        <v>29</v>
      </c>
      <c r="E70" s="40"/>
      <c r="F70" s="40"/>
    </row>
    <row r="71" spans="1:6" ht="57">
      <c r="A71" s="135"/>
      <c r="B71" s="41" t="str">
        <f>Synthèse!B85</f>
        <v>10.12</v>
      </c>
      <c r="C71" s="40" t="str">
        <f>Synthèse!C85</f>
        <v>Dans chaque page web, les propriétés d’espacement du texte peuvent-elles être redéfinies par l’utilisateur sans perte de contenu ou de fonctionnalité (hors cas particuliers) ?</v>
      </c>
      <c r="D71" s="41" t="s">
        <v>29</v>
      </c>
      <c r="E71" s="40"/>
      <c r="F71" s="40"/>
    </row>
    <row r="72" spans="1:6" ht="71.25">
      <c r="A72" s="135"/>
      <c r="B72" s="41" t="str">
        <f>Synthèse!B86</f>
        <v>10.13</v>
      </c>
      <c r="C72" s="40" t="str">
        <f>Synthèse!C86</f>
        <v>Dans chaque page web, les contenus additionnels apparaissant à la prise de focus ou au survol d’un composant d’interface sont-ils contrôlables par l’utilisateur (hors cas particuliers) ?</v>
      </c>
      <c r="D72" s="41" t="s">
        <v>31</v>
      </c>
      <c r="E72" s="40"/>
      <c r="F72" s="40"/>
    </row>
    <row r="73" spans="1:6" ht="57">
      <c r="A73" s="135"/>
      <c r="B73" s="41" t="str">
        <f>Synthèse!B87</f>
        <v>10.14</v>
      </c>
      <c r="C73" s="40" t="str">
        <f>Synthèse!C87</f>
        <v>Dans chaque page web, les contenus additionnels apparaissant via les styles CSS uniquement peuvent-ils être rendus visibles au clavier et par tout dispositif de pointage ?</v>
      </c>
      <c r="D73" s="41" t="s">
        <v>31</v>
      </c>
      <c r="E73" s="40"/>
      <c r="F73" s="40"/>
    </row>
    <row r="74" spans="1:6" ht="28.5">
      <c r="A74" s="135" t="str">
        <f>Synthèse!A89</f>
        <v>Formulaires</v>
      </c>
      <c r="B74" s="12" t="str">
        <f>Synthèse!B89</f>
        <v>11.1</v>
      </c>
      <c r="C74" s="3" t="str">
        <f>Synthèse!C89</f>
        <v>Chaque champ de formulaire a-t-il une étiquette ?</v>
      </c>
      <c r="D74" s="12" t="s">
        <v>31</v>
      </c>
      <c r="E74" s="3"/>
      <c r="F74" s="3"/>
    </row>
    <row r="75" spans="1:6" ht="42.75">
      <c r="A75" s="135"/>
      <c r="B75" s="12" t="str">
        <f>Synthèse!B90</f>
        <v>11.2</v>
      </c>
      <c r="C75" s="3" t="str">
        <f>Synthèse!C90</f>
        <v>Chaque étiquette associée à un champ de formulaire est-elle pertinente (hors cas particuliers) ?</v>
      </c>
      <c r="D75" s="12" t="s">
        <v>31</v>
      </c>
      <c r="E75" s="3"/>
      <c r="F75" s="3"/>
    </row>
    <row r="76" spans="1:6" ht="71.25">
      <c r="A76" s="135"/>
      <c r="B76" s="12" t="str">
        <f>Synthèse!B91</f>
        <v>11.3</v>
      </c>
      <c r="C76" s="3" t="str">
        <f>Synthèse!C91</f>
        <v>Dans chaque formulaire, chaque étiquette associée à un champ de formulaire ayant la même fonction et répété plusieurs fois dans une même page ou dans un ensemble de pages est-elle cohérente ?</v>
      </c>
      <c r="D76" s="12" t="s">
        <v>31</v>
      </c>
      <c r="E76" s="3"/>
      <c r="F76" s="3"/>
    </row>
    <row r="77" spans="1:6" ht="42.75">
      <c r="A77" s="135"/>
      <c r="B77" s="12" t="str">
        <f>Synthèse!B92</f>
        <v>11.4</v>
      </c>
      <c r="C77" s="3" t="str">
        <f>Synthèse!C92</f>
        <v>Dans chaque formulaire, chaque étiquette de champ et son champ associé sont-ils accolés (hors cas particuliers) ?</v>
      </c>
      <c r="D77" s="12" t="s">
        <v>31</v>
      </c>
      <c r="E77" s="3"/>
      <c r="F77" s="3"/>
    </row>
    <row r="78" spans="1:6" ht="28.5">
      <c r="A78" s="135"/>
      <c r="B78" s="12" t="str">
        <f>Synthèse!B93</f>
        <v>11.5</v>
      </c>
      <c r="C78" s="3" t="str">
        <f>Synthèse!C93</f>
        <v>Dans chaque formulaire, les champs de même nature sont-ils regroupés, si nécessaire ?</v>
      </c>
      <c r="D78" s="12" t="s">
        <v>31</v>
      </c>
      <c r="E78" s="3"/>
      <c r="F78" s="3"/>
    </row>
    <row r="79" spans="1:6" ht="28.5">
      <c r="A79" s="135"/>
      <c r="B79" s="12" t="str">
        <f>Synthèse!B94</f>
        <v>11.6</v>
      </c>
      <c r="C79" s="3" t="str">
        <f>Synthèse!C94</f>
        <v>Dans chaque formulaire, chaque regroupement de champs de formulaire a-t-il une légende ?</v>
      </c>
      <c r="D79" s="12" t="s">
        <v>31</v>
      </c>
      <c r="E79" s="7"/>
      <c r="F79" s="7"/>
    </row>
    <row r="80" spans="1:6" ht="42.75">
      <c r="A80" s="135"/>
      <c r="B80" s="12" t="str">
        <f>Synthèse!B95</f>
        <v>11.7</v>
      </c>
      <c r="C80" s="3" t="str">
        <f>Synthèse!C95</f>
        <v>Dans chaque formulaire, chaque légende associée à un regroupement de champs de même nature est-elle pertinente ?</v>
      </c>
      <c r="D80" s="12" t="s">
        <v>31</v>
      </c>
      <c r="E80" s="7"/>
      <c r="F80" s="7"/>
    </row>
    <row r="81" spans="1:6" ht="42.75">
      <c r="A81" s="135"/>
      <c r="B81" s="12" t="str">
        <f>Synthèse!B96</f>
        <v>11.8</v>
      </c>
      <c r="C81" s="3" t="str">
        <f>Synthèse!C96</f>
        <v>Dans chaque formulaire, les items de même nature d’une liste de choix sont-ils regroupées de manière pertinente ?</v>
      </c>
      <c r="D81" s="12" t="s">
        <v>31</v>
      </c>
      <c r="E81" s="7"/>
      <c r="F81" s="7"/>
    </row>
    <row r="82" spans="1:6" ht="28.5">
      <c r="A82" s="135"/>
      <c r="B82" s="12" t="str">
        <f>Synthèse!B97</f>
        <v>11.9</v>
      </c>
      <c r="C82" s="3" t="str">
        <f>Synthèse!C97</f>
        <v>Dans chaque formulaire, l’intitulé de chaque bouton est-il pertinent (hors cas particuliers) ?</v>
      </c>
      <c r="D82" s="12" t="s">
        <v>31</v>
      </c>
      <c r="E82" s="7"/>
      <c r="F82" s="7"/>
    </row>
    <row r="83" spans="1:6" ht="42.75">
      <c r="A83" s="135"/>
      <c r="B83" s="12" t="str">
        <f>Synthèse!B98</f>
        <v>11.10</v>
      </c>
      <c r="C83" s="3" t="str">
        <f>Synthèse!C98</f>
        <v>Dans chaque formulaire, le contrôle de saisie est-il utilisé de manière pertinente (hors cas particuliers) ?</v>
      </c>
      <c r="D83" s="12" t="s">
        <v>31</v>
      </c>
      <c r="E83" s="7"/>
      <c r="F83" s="7"/>
    </row>
    <row r="84" spans="1:6" ht="57">
      <c r="A84" s="135"/>
      <c r="B84" s="12" t="str">
        <f>Synthèse!B99</f>
        <v>11.11</v>
      </c>
      <c r="C84" s="3" t="str">
        <f>Synthèse!C99</f>
        <v>Dans chaque formulaire, le contrôle de saisie est-il accompagné, si nécessaire, de suggestions facilitant la correction des erreurs de saisie ?</v>
      </c>
      <c r="D84" s="12" t="s">
        <v>31</v>
      </c>
      <c r="E84" s="7"/>
      <c r="F84" s="7"/>
    </row>
    <row r="85" spans="1:6" ht="85.5">
      <c r="A85" s="135"/>
      <c r="B85" s="12" t="str">
        <f>Synthèse!B100</f>
        <v>11.12</v>
      </c>
      <c r="C85" s="3" t="str">
        <f>Synthèse!C100</f>
        <v>Pour chaque formulaire qui modifie ou supprime des données, ou qui transmet des réponses à un test ou à un examen, ou dont la validation a des conséquences financières ou juridiques, la saisie des données vérifie-t-elle une de ces conditions ?</v>
      </c>
      <c r="D85" s="12" t="s">
        <v>31</v>
      </c>
      <c r="E85" s="7"/>
      <c r="F85" s="7"/>
    </row>
    <row r="86" spans="1:6" ht="57">
      <c r="A86" s="135"/>
      <c r="B86" s="12" t="str">
        <f>Synthèse!B101</f>
        <v>11.13</v>
      </c>
      <c r="C86" s="3" t="str">
        <f>Synthèse!C101</f>
        <v>La finalité d’un champ de saisie peut-elle être déduite pour faciliter le remplissage automatique des champs avec les données de l’utilisateur ?</v>
      </c>
      <c r="D86" s="12" t="s">
        <v>31</v>
      </c>
      <c r="E86" s="7"/>
      <c r="F86" s="7"/>
    </row>
    <row r="87" spans="1:6" ht="42.75">
      <c r="A87" s="135" t="str">
        <f>Synthèse!A103</f>
        <v>Navigation</v>
      </c>
      <c r="B87" s="41" t="str">
        <f>Synthèse!B103</f>
        <v>12.1</v>
      </c>
      <c r="C87" s="40" t="str">
        <f>Synthèse!C103</f>
        <v>Chaque ensemble de pages dispose-t-il de deux systèmes de navigation différents, au moins (hors cas particuliers) ?</v>
      </c>
      <c r="D87" s="41" t="s">
        <v>31</v>
      </c>
      <c r="E87" s="40"/>
      <c r="F87" s="40"/>
    </row>
    <row r="88" spans="1:6" ht="42.75">
      <c r="A88" s="135"/>
      <c r="B88" s="41" t="str">
        <f>Synthèse!B104</f>
        <v>12.2</v>
      </c>
      <c r="C88" s="40" t="str">
        <f>Synthèse!C104</f>
        <v>Dans chaque ensemble de pages, le menu et les barres de navigation sont-ils toujours à la même place (hors cas particuliers) ?</v>
      </c>
      <c r="D88" s="41" t="s">
        <v>31</v>
      </c>
      <c r="E88" s="40"/>
      <c r="F88" s="40"/>
    </row>
    <row r="89" spans="1:6" ht="15">
      <c r="A89" s="135"/>
      <c r="B89" s="41" t="str">
        <f>Synthèse!B105</f>
        <v>12.3</v>
      </c>
      <c r="C89" s="40" t="str">
        <f>Synthèse!C105</f>
        <v>La page « plan du site » est-elle pertinente ?</v>
      </c>
      <c r="D89" s="41" t="s">
        <v>31</v>
      </c>
      <c r="E89" s="40"/>
      <c r="F89" s="40"/>
    </row>
    <row r="90" spans="1:6" ht="42.75">
      <c r="A90" s="135"/>
      <c r="B90" s="41" t="str">
        <f>Synthèse!B106</f>
        <v>12.4</v>
      </c>
      <c r="C90" s="40" t="str">
        <f>Synthèse!C106</f>
        <v>Dans chaque ensemble de pages, la page « plan du site » est-elle atteignable de manière identique ?</v>
      </c>
      <c r="D90" s="41" t="s">
        <v>31</v>
      </c>
      <c r="E90" s="40"/>
      <c r="F90" s="40"/>
    </row>
    <row r="91" spans="1:6" ht="42.75">
      <c r="A91" s="135"/>
      <c r="B91" s="41" t="str">
        <f>Synthèse!B107</f>
        <v>12.5</v>
      </c>
      <c r="C91" s="40" t="str">
        <f>Synthèse!C107</f>
        <v>Dans chaque ensemble de pages, le moteur de recherche est-il atteignable de manière identique ?</v>
      </c>
      <c r="D91" s="41" t="s">
        <v>31</v>
      </c>
      <c r="E91" s="40"/>
      <c r="F91" s="40"/>
    </row>
    <row r="92" spans="1:6" ht="85.5">
      <c r="A92" s="135"/>
      <c r="B92" s="41" t="str">
        <f>Synthèse!B108</f>
        <v>12.6</v>
      </c>
      <c r="C92" s="40" t="str">
        <f>Synthèse!C108</f>
        <v>Les zones de regroupement de contenus présentes dans plusieurs pages web (zones d’en-tête, de navigation principale, de contenu principal, de pied de page et de moteur de recherche) peuvent-elles être atteintes ou évitées ?</v>
      </c>
      <c r="D92" s="41" t="s">
        <v>31</v>
      </c>
      <c r="E92" s="40"/>
      <c r="F92" s="40"/>
    </row>
    <row r="93" spans="1:6" ht="42.75">
      <c r="A93" s="135"/>
      <c r="B93" s="41" t="str">
        <f>Synthèse!B109</f>
        <v>12.7</v>
      </c>
      <c r="C93" s="40" t="str">
        <f>Synthèse!C109</f>
        <v>Dans chaque page web, un lien d’évitement ou d’accès rapide à la zone de contenu principal est-il présent (hors cas particuliers) ?</v>
      </c>
      <c r="D93" s="41" t="s">
        <v>31</v>
      </c>
      <c r="E93" s="40"/>
      <c r="F93" s="40"/>
    </row>
    <row r="94" spans="1:6" ht="28.5">
      <c r="A94" s="135"/>
      <c r="B94" s="41" t="str">
        <f>Synthèse!B110</f>
        <v>12.8</v>
      </c>
      <c r="C94" s="40" t="str">
        <f>Synthèse!C110</f>
        <v>Dans chaque page web, l’ordre de tabulation est-il cohérent ?</v>
      </c>
      <c r="D94" s="41" t="s">
        <v>29</v>
      </c>
      <c r="E94" s="40"/>
      <c r="F94" s="40"/>
    </row>
    <row r="95" spans="1:6" ht="42.75">
      <c r="A95" s="135"/>
      <c r="B95" s="41" t="str">
        <f>Synthèse!B111</f>
        <v>12.9</v>
      </c>
      <c r="C95" s="40" t="str">
        <f>Synthèse!C111</f>
        <v>Dans chaque page web, la navigation ne doit pas contenir de piège au clavier. Cette règle est-elle respectée ?</v>
      </c>
      <c r="D95" s="41" t="s">
        <v>29</v>
      </c>
      <c r="E95" s="40"/>
      <c r="F95" s="40"/>
    </row>
    <row r="96" spans="1:6" ht="57">
      <c r="A96" s="135"/>
      <c r="B96" s="41" t="str">
        <f>Synthèse!B112</f>
        <v>12.10</v>
      </c>
      <c r="C96" s="40" t="str">
        <f>Synthèse!C112</f>
        <v>Dans chaque page web, les raccourcis clavier n’utilisant qu’une seule touche (lettre minuscule ou majuscule, ponctuation, chiffre ou symbole) sont-ils contrôlables par l’utilisateur ?</v>
      </c>
      <c r="D96" s="41" t="s">
        <v>31</v>
      </c>
      <c r="E96" s="40"/>
      <c r="F96" s="40"/>
    </row>
    <row r="97" spans="1:6" ht="71.25">
      <c r="A97" s="135"/>
      <c r="B97" s="41" t="str">
        <f>Synthèse!B113</f>
        <v>12.11</v>
      </c>
      <c r="C97" s="40" t="str">
        <f>Synthèse!C113</f>
        <v>Dans chaque page web, les contenus additionnels apparaissant au survol, à la prise de focus ou à l’activation d’un composant d’interface sont-ils si nécessaire atteignables au clavier ?</v>
      </c>
      <c r="D97" s="41" t="s">
        <v>29</v>
      </c>
      <c r="E97" s="40"/>
      <c r="F97" s="40"/>
    </row>
    <row r="98" spans="1:6" ht="42.75">
      <c r="A98" s="135" t="str">
        <f>Synthèse!A115</f>
        <v>Consultation</v>
      </c>
      <c r="B98" s="12" t="str">
        <f>Synthèse!B115</f>
        <v>13.1</v>
      </c>
      <c r="C98" s="3" t="str">
        <f>Synthèse!C115</f>
        <v>Pour chaque page web, l’utilisateur a-t-il le contrôle de chaque limite de temps modifiant le contenu (hors cas particuliers) ?</v>
      </c>
      <c r="D98" s="12" t="s">
        <v>31</v>
      </c>
      <c r="E98" s="3"/>
      <c r="F98" s="3"/>
    </row>
    <row r="99" spans="1:6" ht="57">
      <c r="A99" s="135"/>
      <c r="B99" s="12" t="str">
        <f>Synthèse!B116</f>
        <v>13.2</v>
      </c>
      <c r="C99" s="3" t="str">
        <f>Synthèse!C116</f>
        <v>Dans chaque page web, l’ouverture d’une nouvelle fenêtre ne doit pas être déclenchée sans action de l’utilisateur. Cette règle est-elle respectée ?</v>
      </c>
      <c r="D99" s="12" t="s">
        <v>31</v>
      </c>
      <c r="E99" s="3"/>
      <c r="F99" s="3"/>
    </row>
    <row r="100" spans="1:6" ht="57">
      <c r="A100" s="135"/>
      <c r="B100" s="12" t="str">
        <f>Synthèse!B117</f>
        <v>13.3</v>
      </c>
      <c r="C100" s="3" t="str">
        <f>Synthèse!C117</f>
        <v>Dans chaque page web, chaque document bureautique en téléchargement possède-t-il, si nécessaire, une version accessible (hors cas particuliers) ?</v>
      </c>
      <c r="D100" s="12" t="s">
        <v>31</v>
      </c>
      <c r="E100" s="3"/>
      <c r="F100" s="3"/>
    </row>
    <row r="101" spans="1:6" ht="42.75">
      <c r="A101" s="135"/>
      <c r="B101" s="12" t="str">
        <f>Synthèse!B118</f>
        <v>13.4</v>
      </c>
      <c r="C101" s="3" t="str">
        <f>Synthèse!C118</f>
        <v>Pour chaque document bureautique ayant une version accessible, cette version offre-t-elle la même information ?</v>
      </c>
      <c r="D101" s="12" t="s">
        <v>31</v>
      </c>
      <c r="E101" s="3"/>
      <c r="F101" s="3"/>
    </row>
    <row r="102" spans="1:6" ht="42.75">
      <c r="A102" s="135"/>
      <c r="B102" s="12" t="str">
        <f>Synthèse!B119</f>
        <v>13.5</v>
      </c>
      <c r="C102" s="3" t="str">
        <f>Synthèse!C119</f>
        <v>Dans chaque page web, chaque contenu cryptique (art ASCII, émoticon, syntaxe cryptique) a-t-il une alternative ?</v>
      </c>
      <c r="D102" s="12" t="s">
        <v>31</v>
      </c>
      <c r="E102" s="3"/>
      <c r="F102" s="3"/>
    </row>
    <row r="103" spans="1:6" ht="57">
      <c r="A103" s="135"/>
      <c r="B103" s="12" t="str">
        <f>Synthèse!B120</f>
        <v>13.6</v>
      </c>
      <c r="C103" s="3" t="str">
        <f>Synthèse!C120</f>
        <v>Dans chaque page web, pour chaque contenu cryptique (art ASCII, émoticon, syntaxe cryptique) ayant une alternative, cette alternative est-elle pertinente ?</v>
      </c>
      <c r="D103" s="12" t="s">
        <v>31</v>
      </c>
      <c r="E103" s="3"/>
      <c r="F103" s="3"/>
    </row>
    <row r="104" spans="1:6" ht="42.75">
      <c r="A104" s="135"/>
      <c r="B104" s="12" t="str">
        <f>Synthèse!B121</f>
        <v>13.7</v>
      </c>
      <c r="C104" s="3" t="str">
        <f>Synthèse!C121</f>
        <v>Dans chaque page web, les changements brusques de luminosité ou les effets de flash sont-ils correctement utilisés ?</v>
      </c>
      <c r="D104" s="12" t="s">
        <v>31</v>
      </c>
      <c r="E104" s="3"/>
      <c r="F104" s="3"/>
    </row>
    <row r="105" spans="1:6" ht="42.75">
      <c r="A105" s="135"/>
      <c r="B105" s="12" t="str">
        <f>Synthèse!B122</f>
        <v>13.8</v>
      </c>
      <c r="C105" s="3" t="str">
        <f>Synthèse!C122</f>
        <v>Dans chaque page web, chaque contenu en mouvement ou clignotant est-il contrôlable par l’utilisateur ?</v>
      </c>
      <c r="D105" s="12" t="s">
        <v>31</v>
      </c>
      <c r="E105" s="3"/>
      <c r="F105" s="3"/>
    </row>
    <row r="106" spans="1:6" ht="57">
      <c r="A106" s="135"/>
      <c r="B106" s="12" t="str">
        <f>Synthèse!B123</f>
        <v>13.9</v>
      </c>
      <c r="C106" s="3" t="str">
        <f>Synthèse!C123</f>
        <v>Dans chaque page web, le contenu proposé est-il consultable quelle que soit l’orientation de l’écran (portait ou paysage) (hors cas particuliers) ?</v>
      </c>
      <c r="D106" s="12" t="s">
        <v>31</v>
      </c>
      <c r="E106" s="3"/>
      <c r="F106" s="3"/>
    </row>
    <row r="107" spans="1:6" ht="71.25">
      <c r="A107" s="135"/>
      <c r="B107" s="12" t="str">
        <f>Synthèse!B124</f>
        <v>13.10</v>
      </c>
      <c r="C107" s="3" t="str">
        <f>Synthèse!C124</f>
        <v>Dans chaque page web, les fonctionnalités utilisables ou disponibles au moyen d’un geste complexe peuvent-elles être également disponibles au moyen d’un geste simple (hors cas particuliers) ?</v>
      </c>
      <c r="D107" s="12" t="s">
        <v>31</v>
      </c>
      <c r="E107" s="3"/>
      <c r="F107" s="3"/>
    </row>
    <row r="108" spans="1:6" ht="71.25">
      <c r="A108" s="135"/>
      <c r="B108" s="12" t="str">
        <f>Synthèse!B125</f>
        <v>13.11</v>
      </c>
      <c r="C108" s="3" t="str">
        <f>Synthèse!C125</f>
        <v>Dans chaque page web, les actions déclenchées au moyen d’un dispositif de pointage sur un point unique de l’écran peuvent-elles faire l’objet d’une annulation (hors cas particuliers) ?</v>
      </c>
      <c r="D108" s="12" t="s">
        <v>31</v>
      </c>
      <c r="E108" s="3"/>
      <c r="F108" s="3"/>
    </row>
    <row r="109" spans="1:6" ht="57">
      <c r="A109" s="135"/>
      <c r="B109" s="12" t="str">
        <f>Synthèse!B126</f>
        <v>13.12</v>
      </c>
      <c r="C109" s="3" t="str">
        <f>Synthèse!C126</f>
        <v>Dans chaque page web, les fonctionnalités qui impliquent un mouvement de l’appareil ou vers l’appareil peuvent-elles être satisfaites de manière alternative (hors cas particuliers) ?</v>
      </c>
      <c r="D109" s="12" t="s">
        <v>31</v>
      </c>
      <c r="E109" s="3"/>
      <c r="F109" s="3"/>
    </row>
  </sheetData>
  <autoFilter ref="D3:D109"/>
  <mergeCells count="13">
    <mergeCell ref="A87:A97"/>
    <mergeCell ref="A98:A109"/>
    <mergeCell ref="A31:A38"/>
    <mergeCell ref="A39:A40"/>
    <mergeCell ref="A41:A45"/>
    <mergeCell ref="A46:A55"/>
    <mergeCell ref="A56:A59"/>
    <mergeCell ref="A60:A73"/>
    <mergeCell ref="A18:A30"/>
    <mergeCell ref="A13:A14"/>
    <mergeCell ref="A15:A17"/>
    <mergeCell ref="A4:A12"/>
    <mergeCell ref="A74:A86"/>
  </mergeCells>
  <conditionalFormatting sqref="D4:D109">
    <cfRule type="cellIs" dxfId="19" priority="2" stopIfTrue="1" operator="equal">
      <formula>"C"</formula>
    </cfRule>
  </conditionalFormatting>
  <conditionalFormatting sqref="D4:D109">
    <cfRule type="cellIs" dxfId="18" priority="4" stopIfTrue="1" operator="equal">
      <formula>"NA"</formula>
    </cfRule>
  </conditionalFormatting>
  <conditionalFormatting sqref="D4:D109">
    <cfRule type="cellIs" dxfId="17" priority="1" stopIfTrue="1" operator="equal">
      <formula>"NCT"</formula>
    </cfRule>
    <cfRule type="cellIs" dxfId="16" priority="3" stopIfTrue="1" operator="equal">
      <formula>"NC"</formula>
    </cfRule>
  </conditionalFormatting>
  <conditionalFormatting sqref="D4:D109">
    <cfRule type="cellIs" dxfId="15" priority="5" stopIfTrue="1" operator="equal">
      <formula>"NT"</formula>
    </cfRule>
  </conditionalFormatting>
  <dataValidations count="2">
    <dataValidation type="list" showErrorMessage="1" sqref="D4">
      <formula1>"C,NC,NA,NT"</formula1>
    </dataValidation>
    <dataValidation type="list" showErrorMessage="1" sqref="D5:D109">
      <formula1>"C,NC,NCT,NA,NT"</formula1>
    </dataValidation>
  </dataValidations>
  <pageMargins left="0.39370078740157477" right="0.39370078740157477" top="0.78740157480314954" bottom="0.59015748031496063" header="0.39370078740157477" footer="0.39370078740157477"/>
  <pageSetup paperSize="0" scale="74" fitToWidth="0" fitToHeight="0" pageOrder="overThenDown" orientation="portrait" useFirstPageNumber="1" horizontalDpi="0" verticalDpi="0" copies="0"/>
  <headerFooter alignWithMargins="0">
    <oddHeader>&amp;LRGAA 3.0 - Relevé pour le site : wwww.site.fr&amp;R&amp;P/&amp;N - &amp;A</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12</vt:i4>
      </vt:variant>
    </vt:vector>
  </HeadingPairs>
  <TitlesOfParts>
    <vt:vector size="12" baseType="lpstr">
      <vt:lpstr>Échantillon</vt:lpstr>
      <vt:lpstr>Synthèse</vt:lpstr>
      <vt:lpstr>P01</vt:lpstr>
      <vt:lpstr>P02</vt:lpstr>
      <vt:lpstr>P03</vt:lpstr>
      <vt:lpstr>P04</vt:lpstr>
      <vt:lpstr>P05</vt:lpstr>
      <vt:lpstr>P06</vt:lpstr>
      <vt:lpstr>P07</vt:lpstr>
      <vt:lpstr>P08</vt:lpstr>
      <vt:lpstr>P09</vt:lpstr>
      <vt:lpstr>P10</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RAVOT Nathalie</dc:creator>
  <cp:lastModifiedBy>SAVIGNAT Marie-Nathalie</cp:lastModifiedBy>
  <cp:revision>529</cp:revision>
  <dcterms:created xsi:type="dcterms:W3CDTF">2015-03-10T09:08:51Z</dcterms:created>
  <dcterms:modified xsi:type="dcterms:W3CDTF">2022-01-24T16:20:49Z</dcterms:modified>
</cp:coreProperties>
</file>